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<sst xmlns="http://schemas.openxmlformats.org/spreadsheetml/2006/main" count="505" uniqueCount="116">
  <si>
    <t xml:space="preserve">Veteranide lahtised Eesti meistrivõistlused 2022 ja 13. Mati Kulmu mälestusvõistlus                 </t>
  </si>
  <si>
    <t>Aravete spordihoone</t>
  </si>
  <si>
    <t>I Grupp</t>
  </si>
  <si>
    <t>Kaalumine: 8.30-9.30</t>
  </si>
  <si>
    <t>Võistluse algus 10.15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</si>
  <si>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</si>
  <si>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</si>
  <si>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</si>
  <si>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</si>
  <si>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</si>
  <si>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</si>
  <si>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</si>
  <si>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</si>
  <si>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</si>
  <si>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</si>
  <si>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</si>
  <si>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</si>
  <si>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</si>
  <si>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</si>
  <si>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</si>
  <si>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</si>
  <si>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Melz. koef.</t>
  </si>
  <si>
    <t>Melz. sinclair</t>
  </si>
  <si>
    <t>-55 kg</t>
  </si>
  <si>
    <t>Marju Vaagen</t>
  </si>
  <si>
    <t>MV Spordiklubi</t>
  </si>
  <si>
    <t>o</t>
  </si>
  <si>
    <t>x</t>
  </si>
  <si>
    <t>IV</t>
  </si>
  <si>
    <t>N50</t>
  </si>
  <si>
    <t>I</t>
  </si>
  <si>
    <t>Anna Aader</t>
  </si>
  <si>
    <t>SK Jõud</t>
  </si>
  <si>
    <t>III</t>
  </si>
  <si>
    <t>Reena Rikk</t>
  </si>
  <si>
    <t>SK +35</t>
  </si>
  <si>
    <t>II</t>
  </si>
  <si>
    <t>Claudia Carolina Maria Casagrande (FIN)</t>
  </si>
  <si>
    <t>Rovaniemen Reipas</t>
  </si>
  <si>
    <t>-59 kg</t>
  </si>
  <si>
    <t>Una Bassila (LVA)</t>
  </si>
  <si>
    <t>SK Sparta</t>
  </si>
  <si>
    <t>Leelia Janko</t>
  </si>
  <si>
    <t>N35</t>
  </si>
  <si>
    <t>-64 kg</t>
  </si>
  <si>
    <t>Jekaterina Gritsinina</t>
  </si>
  <si>
    <t>-71 kg</t>
  </si>
  <si>
    <t>Paula Helena Kuklane</t>
  </si>
  <si>
    <t>-76 kg</t>
  </si>
  <si>
    <t>Anna Günter</t>
  </si>
  <si>
    <t>N40</t>
  </si>
  <si>
    <t>Simona Bartkova (DNK)</t>
  </si>
  <si>
    <t>Crossfit Kuubik</t>
  </si>
  <si>
    <t>-81 kg</t>
  </si>
  <si>
    <t>Viivi Järve</t>
  </si>
  <si>
    <t>+81 kg</t>
  </si>
  <si>
    <t>Adelle Ader</t>
  </si>
  <si>
    <t>Žürii:</t>
  </si>
  <si>
    <t>Kohtunikud:</t>
  </si>
  <si>
    <t>Kaisa Kivirand</t>
  </si>
  <si>
    <t>Sekretär:</t>
  </si>
  <si>
    <t>Maria Merilo</t>
  </si>
  <si>
    <t>Teet Karbus</t>
  </si>
  <si>
    <t>Aeg:</t>
  </si>
  <si>
    <t>Vivian Urbanus</t>
  </si>
  <si>
    <t>Mati Karbus</t>
  </si>
  <si>
    <t>II Grupp</t>
  </si>
  <si>
    <t>Kaalumine 10.00-11.00</t>
  </si>
  <si>
    <t>Võistluse algus 12.00</t>
  </si>
  <si>
    <t>-61 kg</t>
  </si>
  <si>
    <t>Aivar Kõva</t>
  </si>
  <si>
    <t>Viljandimaa</t>
  </si>
  <si>
    <t>M60</t>
  </si>
  <si>
    <t>-73 kg</t>
  </si>
  <si>
    <t xml:space="preserve"> Aleksandrs Stramkals (LVA)</t>
  </si>
  <si>
    <t>M35</t>
  </si>
  <si>
    <t>Timo Kingumets</t>
  </si>
  <si>
    <t>Lauri Kuusk</t>
  </si>
  <si>
    <t>Lauri Naarits</t>
  </si>
  <si>
    <t>EDU</t>
  </si>
  <si>
    <t>Madis Matvejev</t>
  </si>
  <si>
    <t>-89 kg</t>
  </si>
  <si>
    <t>Mihkel Jalajas</t>
  </si>
  <si>
    <t>Aleksander Muru</t>
  </si>
  <si>
    <t>V</t>
  </si>
  <si>
    <t>Christopher Voolaid</t>
  </si>
  <si>
    <t>Viljar Roosma</t>
  </si>
  <si>
    <t>SK Olustvere</t>
  </si>
  <si>
    <t>Martin Lind</t>
  </si>
  <si>
    <t>III Grupp</t>
  </si>
  <si>
    <t>Kaalumine 12.00-13.00</t>
  </si>
  <si>
    <t>Võistluse algus 14.10</t>
  </si>
  <si>
    <t>Victor Kozlenko</t>
  </si>
  <si>
    <t>SK Kalev</t>
  </si>
  <si>
    <t>-96 kg</t>
  </si>
  <si>
    <t>Allan Keng</t>
  </si>
  <si>
    <t>SK Vargamäe</t>
  </si>
  <si>
    <t>-102 kg</t>
  </si>
  <si>
    <t>Tristan Abel</t>
  </si>
  <si>
    <t>-109 kg</t>
  </si>
  <si>
    <t>Aivar Zarubin</t>
  </si>
  <si>
    <t>M50</t>
  </si>
  <si>
    <t>Peeter Vahe</t>
  </si>
  <si>
    <t>Rasmus Zarubin</t>
  </si>
  <si>
    <t>+109 kg</t>
  </si>
  <si>
    <t>Igor Burakov</t>
  </si>
  <si>
    <t xml:space="preserve"> -</t>
  </si>
  <si>
    <t>M55</t>
  </si>
  <si>
    <t>Vitali Dronkin</t>
  </si>
  <si>
    <t>Erik Kuningas</t>
  </si>
  <si>
    <t>M45</t>
  </si>
  <si>
    <t>Lauri Rant</t>
  </si>
  <si>
    <t>Mehed: Sinclair</t>
  </si>
  <si>
    <t>Naised: Sinclair</t>
  </si>
  <si>
    <t>Meesveteranid: Meltzer</t>
  </si>
  <si>
    <t>Naisveteranid: Meltzer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</si>
</sst>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  <numFmt numFmtId="171" formatCode="#,##0.00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90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 horizontal="left"/>
      <protection locked="0"/>
    </xf>
    <xf numFmtId="164" fontId="0" fillId="0" borderId="2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8" fontId="3" fillId="4" borderId="3" xfId="0" applyNumberFormat="1" applyFont="1" applyFill="1" applyBorder="1" applyAlignment="1">
      <alignment horizontal="center" vertical="center" wrapText="1"/>
    </xf>
    <xf numFmtId="164" fontId="0" fillId="0" borderId="3" xfId="0" applyFill="1" applyBorder="1" applyAlignment="1">
      <alignment horizontal="center" vertical="center" wrapText="1"/>
    </xf>
    <xf numFmtId="164" fontId="0" fillId="5" borderId="3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169" fontId="0" fillId="0" borderId="3" xfId="0" applyNumberFormat="1" applyFont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5" borderId="3" xfId="0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6" borderId="3" xfId="0" applyFill="1" applyBorder="1" applyAlignment="1">
      <alignment horizontal="center" vertical="center" wrapText="1"/>
    </xf>
    <xf numFmtId="164" fontId="0" fillId="0" borderId="3" xfId="0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8" fontId="3" fillId="7" borderId="3" xfId="0" applyNumberFormat="1" applyFont="1" applyFill="1" applyBorder="1" applyAlignment="1">
      <alignment horizontal="center" vertical="center"/>
    </xf>
    <xf numFmtId="164" fontId="0" fillId="0" borderId="3" xfId="0" applyFill="1" applyBorder="1" applyAlignment="1">
      <alignment horizontal="center" vertical="center"/>
    </xf>
    <xf numFmtId="164" fontId="0" fillId="5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9" fontId="0" fillId="0" borderId="3" xfId="0" applyNumberFormat="1" applyFont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4" fontId="0" fillId="5" borderId="3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8" fontId="3" fillId="7" borderId="3" xfId="0" applyNumberFormat="1" applyFont="1" applyFill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/>
    </xf>
    <xf numFmtId="164" fontId="0" fillId="0" borderId="0" xfId="0" applyFill="1" applyBorder="1" applyAlignment="1">
      <alignment wrapText="1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5" borderId="4" xfId="0" applyFont="1" applyFill="1" applyBorder="1" applyAlignment="1">
      <alignment horizontal="center" vertical="center"/>
    </xf>
    <xf numFmtId="171" fontId="0" fillId="0" borderId="4" xfId="0" applyNumberFormat="1" applyBorder="1" applyAlignment="1">
      <alignment horizontal="center"/>
    </xf>
    <xf numFmtId="164" fontId="0" fillId="5" borderId="4" xfId="0" applyFont="1" applyFill="1" applyBorder="1" applyAlignment="1">
      <alignment horizontal="center" vertical="center"/>
    </xf>
    <xf numFmtId="164" fontId="0" fillId="5" borderId="4" xfId="0" applyFont="1" applyFill="1" applyBorder="1" applyAlignment="1">
      <alignment horizontal="center" vertical="center" wrapText="1"/>
    </xf>
    <xf numFmtId="171" fontId="0" fillId="0" borderId="4" xfId="0" applyNumberFormat="1" applyFont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0" fillId="8" borderId="4" xfId="0" applyFont="1" applyFill="1" applyBorder="1" applyAlignment="1">
      <alignment horizontal="center" vertical="center" wrapText="1"/>
    </xf>
    <xf numFmtId="171" fontId="0" fillId="0" borderId="4" xfId="0" applyNumberFormat="1" applyFont="1" applyBorder="1" applyAlignment="1">
      <alignment horizontal="center" vertical="center" wrapText="1"/>
    </xf>
    <xf numFmtId="164" fontId="0" fillId="8" borderId="4" xfId="0" applyFont="1" applyFill="1" applyBorder="1" applyAlignment="1">
      <alignment horizontal="center" vertical="center" wrapText="1"/>
    </xf>
    <xf numFmtId="171" fontId="0" fillId="0" borderId="3" xfId="0" applyNumberFormat="1" applyBorder="1" applyAlignment="1">
      <alignment horizontal="center" vertical="center" wrapText="1"/>
    </xf>
    <xf numFmtId="164" fontId="0" fillId="8" borderId="3" xfId="0" applyFont="1" applyFill="1" applyBorder="1" applyAlignment="1">
      <alignment horizontal="center" vertical="center" wrapText="1"/>
    </xf>
    <xf numFmtId="164" fontId="0" fillId="8" borderId="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9"/>
  <sheetViews>
    <sheetView tabSelected="1" zoomScale="110" zoomScaleNormal="110" workbookViewId="0" topLeftCell="A6">
      <selection activeCell="A24" sqref="A24"/>
    </sheetView>
  </sheetViews>
  <sheetFormatPr defaultColWidth="9.140625" defaultRowHeight="12.75"/>
  <cols>
    <col min="1" max="1" width="4.421875" style="1" customWidth="1"/>
    <col min="2" max="2" width="19.8515625" style="1" customWidth="1"/>
    <col min="3" max="3" width="12.00390625" style="2" customWidth="1"/>
    <col min="4" max="4" width="12.8515625" style="3" customWidth="1"/>
    <col min="5" max="5" width="7.57421875" style="4" customWidth="1"/>
    <col min="6" max="6" width="6.421875" style="1" hidden="1" customWidth="1"/>
    <col min="7" max="7" width="4.8515625" style="1" hidden="1" customWidth="1"/>
    <col min="8" max="8" width="2.8515625" style="1" hidden="1" customWidth="1"/>
    <col min="9" max="9" width="4.8515625" style="1" hidden="1" customWidth="1"/>
    <col min="10" max="10" width="2.8515625" style="1" hidden="1" customWidth="1"/>
    <col min="11" max="11" width="4.8515625" style="1" hidden="1" customWidth="1"/>
    <col min="12" max="12" width="2.8515625" style="1" hidden="1" customWidth="1"/>
    <col min="13" max="13" width="4.8515625" style="1" hidden="1" customWidth="1"/>
    <col min="14" max="14" width="2.8515625" style="1" hidden="1" customWidth="1"/>
    <col min="15" max="15" width="4.8515625" style="1" hidden="1" customWidth="1"/>
    <col min="16" max="16" width="2.8515625" style="1" hidden="1" customWidth="1"/>
    <col min="17" max="17" width="4.8515625" style="1" hidden="1" customWidth="1"/>
    <col min="18" max="18" width="2.8515625" style="1" hidden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5" customWidth="1"/>
    <col min="23" max="23" width="7.421875" style="1" customWidth="1"/>
    <col min="24" max="16384" width="8.8515625" style="1" customWidth="1"/>
  </cols>
  <sheetData>
    <row r="1" spans="1:23" ht="17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">
      <c r="A2" s="7">
        <v>44590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>
      <c r="A5" s="9"/>
      <c r="B5" s="5"/>
      <c r="D5" s="10"/>
      <c r="E5" s="11"/>
      <c r="F5" s="9"/>
      <c r="G5" s="9"/>
      <c r="H5" s="9"/>
      <c r="I5" s="9"/>
      <c r="J5" s="9"/>
      <c r="K5" s="9"/>
      <c r="L5" s="9"/>
      <c r="M5" s="12" t="s">
        <v>2</v>
      </c>
      <c r="N5" s="12"/>
      <c r="O5" s="12"/>
      <c r="P5" s="13"/>
      <c r="Q5" s="14" t="s">
        <v>3</v>
      </c>
      <c r="R5" s="14"/>
      <c r="S5" s="14"/>
      <c r="T5" s="14"/>
      <c r="U5" s="15" t="s">
        <v>4</v>
      </c>
      <c r="V5" s="15"/>
      <c r="W5" s="15"/>
    </row>
    <row r="6" spans="1:25" ht="12.75">
      <c r="A6" s="16" t="s">
        <v>5</v>
      </c>
      <c r="B6" s="16"/>
      <c r="C6" s="16"/>
      <c r="D6" s="16"/>
      <c r="E6" s="16"/>
      <c r="F6" s="16"/>
      <c r="G6" s="16" t="s">
        <v>6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7</v>
      </c>
      <c r="T6" s="16"/>
      <c r="U6" s="16"/>
      <c r="V6" s="16"/>
      <c r="W6" s="16"/>
      <c r="X6" s="16"/>
      <c r="Y6" s="16"/>
    </row>
    <row r="7" spans="1:25" ht="12.75" customHeight="1">
      <c r="A7" s="17" t="s">
        <v>8</v>
      </c>
      <c r="B7" s="17" t="s">
        <v>9</v>
      </c>
      <c r="C7" s="18" t="s">
        <v>10</v>
      </c>
      <c r="D7" s="17" t="s">
        <v>11</v>
      </c>
      <c r="E7" s="19" t="s">
        <v>12</v>
      </c>
      <c r="F7" s="20" t="s">
        <v>13</v>
      </c>
      <c r="G7" s="21" t="s">
        <v>14</v>
      </c>
      <c r="H7" s="21"/>
      <c r="I7" s="21"/>
      <c r="J7" s="21"/>
      <c r="K7" s="21"/>
      <c r="L7" s="21"/>
      <c r="M7" s="21" t="s">
        <v>15</v>
      </c>
      <c r="N7" s="21"/>
      <c r="O7" s="21"/>
      <c r="P7" s="21"/>
      <c r="Q7" s="21"/>
      <c r="R7" s="21"/>
      <c r="S7" s="21" t="s">
        <v>16</v>
      </c>
      <c r="T7" s="21" t="s">
        <v>17</v>
      </c>
      <c r="U7" s="21" t="s">
        <v>18</v>
      </c>
      <c r="V7" s="22" t="s">
        <v>19</v>
      </c>
      <c r="W7" s="23" t="s">
        <v>20</v>
      </c>
      <c r="X7" s="24" t="s">
        <v>21</v>
      </c>
      <c r="Y7" s="24" t="s">
        <v>22</v>
      </c>
    </row>
    <row r="8" spans="1:25" ht="12.75">
      <c r="A8" s="17"/>
      <c r="B8" s="17"/>
      <c r="C8" s="18"/>
      <c r="D8" s="17"/>
      <c r="E8" s="19"/>
      <c r="F8" s="20"/>
      <c r="G8" s="21">
        <v>1</v>
      </c>
      <c r="H8" s="21"/>
      <c r="I8" s="21">
        <v>2</v>
      </c>
      <c r="J8" s="21"/>
      <c r="K8" s="21">
        <v>3</v>
      </c>
      <c r="L8" s="21"/>
      <c r="M8" s="21">
        <v>1</v>
      </c>
      <c r="N8" s="21"/>
      <c r="O8" s="21">
        <v>2</v>
      </c>
      <c r="P8" s="21"/>
      <c r="Q8" s="21">
        <v>3</v>
      </c>
      <c r="R8" s="21"/>
      <c r="S8" s="21"/>
      <c r="T8" s="21"/>
      <c r="U8" s="21"/>
      <c r="V8" s="22"/>
      <c r="W8" s="23"/>
      <c r="X8" s="24"/>
      <c r="Y8" s="24"/>
    </row>
    <row r="9" spans="1:25" ht="12.75" customHeight="1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7" s="38" customFormat="1" ht="26.25">
      <c r="A10" s="26">
        <v>49</v>
      </c>
      <c r="B10" s="27" t="s">
        <v>24</v>
      </c>
      <c r="C10" s="28">
        <v>1972</v>
      </c>
      <c r="D10" s="24" t="s">
        <v>25</v>
      </c>
      <c r="E10" s="29">
        <v>54.5</v>
      </c>
      <c r="F10" s="30">
        <f aca="true" t="shared" si="0" ref="F10:F13">POWER(10,(0.783497476*(LOG10(E10/153.655)*LOG10(E10/153.655))))</f>
        <v>1.4413324553043114</v>
      </c>
      <c r="G10" s="26">
        <v>26</v>
      </c>
      <c r="H10" s="31" t="s">
        <v>26</v>
      </c>
      <c r="I10" s="32">
        <v>28</v>
      </c>
      <c r="J10" s="31" t="s">
        <v>26</v>
      </c>
      <c r="K10" s="26">
        <v>31</v>
      </c>
      <c r="L10" s="31" t="s">
        <v>26</v>
      </c>
      <c r="M10" s="26">
        <v>37</v>
      </c>
      <c r="N10" s="31" t="s">
        <v>26</v>
      </c>
      <c r="O10" s="26">
        <v>40</v>
      </c>
      <c r="P10" s="31" t="s">
        <v>26</v>
      </c>
      <c r="Q10" s="26">
        <v>43</v>
      </c>
      <c r="R10" s="31" t="s">
        <v>27</v>
      </c>
      <c r="S10" s="33">
        <f aca="true" t="shared" si="1" ref="S10:S13">MAX(IF(H10="x",0,G10),IF(J10="x",0,I10),IF(L10="x",0,K10))</f>
        <v>31</v>
      </c>
      <c r="T10" s="33">
        <f aca="true" t="shared" si="2" ref="T10:T13">MAX(IF(N10="x",0,M10),IF(P10="x",0,O10),IF(R10="x",0,Q10))</f>
        <v>40</v>
      </c>
      <c r="U10" s="34">
        <f aca="true" t="shared" si="3" ref="U10:U13">S10+T10</f>
        <v>71</v>
      </c>
      <c r="V10" s="35" t="s">
        <v>28</v>
      </c>
      <c r="W10" s="36">
        <f aca="true" t="shared" si="4" ref="W10:W13">U10*F10</f>
        <v>102.33460432660611</v>
      </c>
      <c r="X10" s="37">
        <v>1.34</v>
      </c>
      <c r="Y10" s="28">
        <f>W10*X10</f>
        <v>137.1283697976522</v>
      </c>
      <c r="Z10" s="38" t="s">
        <v>29</v>
      </c>
      <c r="AA10" s="38" t="s">
        <v>30</v>
      </c>
    </row>
    <row r="11" spans="1:25" ht="12.75">
      <c r="A11" s="26">
        <v>27</v>
      </c>
      <c r="B11" s="27" t="s">
        <v>31</v>
      </c>
      <c r="C11" s="28">
        <v>1999</v>
      </c>
      <c r="D11" s="24" t="s">
        <v>32</v>
      </c>
      <c r="E11" s="29">
        <v>53.3</v>
      </c>
      <c r="F11" s="30">
        <f t="shared" si="0"/>
        <v>1.4643941158603728</v>
      </c>
      <c r="G11" s="26">
        <v>39</v>
      </c>
      <c r="H11" s="31" t="s">
        <v>27</v>
      </c>
      <c r="I11" s="32">
        <v>39</v>
      </c>
      <c r="J11" s="31" t="s">
        <v>26</v>
      </c>
      <c r="K11" s="26">
        <v>41</v>
      </c>
      <c r="L11" s="31" t="s">
        <v>26</v>
      </c>
      <c r="M11" s="26">
        <v>48</v>
      </c>
      <c r="N11" s="31" t="s">
        <v>26</v>
      </c>
      <c r="O11" s="26">
        <v>50</v>
      </c>
      <c r="P11" s="31" t="s">
        <v>26</v>
      </c>
      <c r="Q11" s="26">
        <v>53</v>
      </c>
      <c r="R11" s="31" t="s">
        <v>27</v>
      </c>
      <c r="S11" s="33">
        <f t="shared" si="1"/>
        <v>41</v>
      </c>
      <c r="T11" s="33">
        <f t="shared" si="2"/>
        <v>50</v>
      </c>
      <c r="U11" s="34">
        <f t="shared" si="3"/>
        <v>91</v>
      </c>
      <c r="V11" s="35" t="s">
        <v>33</v>
      </c>
      <c r="W11" s="36">
        <f t="shared" si="4"/>
        <v>133.25986454329393</v>
      </c>
      <c r="X11" s="28"/>
      <c r="Y11" s="28"/>
    </row>
    <row r="12" spans="1:25" ht="12.75">
      <c r="A12" s="26">
        <v>26</v>
      </c>
      <c r="B12" s="39" t="s">
        <v>34</v>
      </c>
      <c r="C12" s="28">
        <v>2002</v>
      </c>
      <c r="D12" s="24" t="s">
        <v>35</v>
      </c>
      <c r="E12" s="29">
        <v>54</v>
      </c>
      <c r="F12" s="30">
        <f t="shared" si="0"/>
        <v>1.4507754103115502</v>
      </c>
      <c r="G12" s="26">
        <v>40</v>
      </c>
      <c r="H12" s="31" t="s">
        <v>26</v>
      </c>
      <c r="I12" s="32">
        <v>42</v>
      </c>
      <c r="J12" s="31" t="s">
        <v>27</v>
      </c>
      <c r="K12" s="26">
        <v>42</v>
      </c>
      <c r="L12" s="31" t="s">
        <v>26</v>
      </c>
      <c r="M12" s="26">
        <v>54</v>
      </c>
      <c r="N12" s="31" t="s">
        <v>26</v>
      </c>
      <c r="O12" s="26">
        <v>56</v>
      </c>
      <c r="P12" s="31" t="s">
        <v>27</v>
      </c>
      <c r="Q12" s="26">
        <v>56</v>
      </c>
      <c r="R12" s="31" t="s">
        <v>27</v>
      </c>
      <c r="S12" s="33">
        <f t="shared" si="1"/>
        <v>42</v>
      </c>
      <c r="T12" s="33">
        <f t="shared" si="2"/>
        <v>54</v>
      </c>
      <c r="U12" s="34">
        <f t="shared" si="3"/>
        <v>96</v>
      </c>
      <c r="V12" s="35" t="s">
        <v>36</v>
      </c>
      <c r="W12" s="36">
        <f t="shared" si="4"/>
        <v>139.27443938990882</v>
      </c>
      <c r="X12" s="28"/>
      <c r="Y12" s="28"/>
    </row>
    <row r="13" spans="1:25" s="38" customFormat="1" ht="43.5" customHeight="1">
      <c r="A13" s="26">
        <v>9</v>
      </c>
      <c r="B13" s="39" t="s">
        <v>37</v>
      </c>
      <c r="C13" s="40">
        <v>1996</v>
      </c>
      <c r="D13" s="24" t="s">
        <v>38</v>
      </c>
      <c r="E13" s="29">
        <v>54.9</v>
      </c>
      <c r="F13" s="30">
        <f t="shared" si="0"/>
        <v>1.433942982678065</v>
      </c>
      <c r="G13" s="26">
        <v>44</v>
      </c>
      <c r="H13" s="31" t="s">
        <v>26</v>
      </c>
      <c r="I13" s="32">
        <v>47</v>
      </c>
      <c r="J13" s="31" t="s">
        <v>26</v>
      </c>
      <c r="K13" s="26">
        <v>50</v>
      </c>
      <c r="L13" s="31" t="s">
        <v>26</v>
      </c>
      <c r="M13" s="26">
        <v>63</v>
      </c>
      <c r="N13" s="31" t="s">
        <v>26</v>
      </c>
      <c r="O13" s="26">
        <v>67</v>
      </c>
      <c r="P13" s="31" t="s">
        <v>26</v>
      </c>
      <c r="Q13" s="26">
        <v>70</v>
      </c>
      <c r="R13" s="31" t="s">
        <v>27</v>
      </c>
      <c r="S13" s="33">
        <f t="shared" si="1"/>
        <v>50</v>
      </c>
      <c r="T13" s="33">
        <f t="shared" si="2"/>
        <v>67</v>
      </c>
      <c r="U13" s="34">
        <f t="shared" si="3"/>
        <v>117</v>
      </c>
      <c r="V13" s="35" t="s">
        <v>30</v>
      </c>
      <c r="W13" s="36">
        <f t="shared" si="4"/>
        <v>167.7713289733336</v>
      </c>
      <c r="X13" s="28"/>
      <c r="Y13" s="28"/>
    </row>
    <row r="14" spans="1:25" ht="12.75" customHeight="1">
      <c r="A14" s="25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2.75">
      <c r="A15" s="26">
        <v>62</v>
      </c>
      <c r="B15" s="39" t="s">
        <v>40</v>
      </c>
      <c r="C15" s="28">
        <v>1994</v>
      </c>
      <c r="D15" s="33" t="s">
        <v>41</v>
      </c>
      <c r="E15" s="29">
        <v>57.7</v>
      </c>
      <c r="F15" s="30">
        <f aca="true" t="shared" si="5" ref="F15:F16">POWER(10,(0.783497476*(LOG10(E15/153.655)*LOG10(E15/153.655))))</f>
        <v>1.3860099177085285</v>
      </c>
      <c r="G15" s="26">
        <v>63</v>
      </c>
      <c r="H15" s="31" t="s">
        <v>26</v>
      </c>
      <c r="I15" s="32">
        <v>66</v>
      </c>
      <c r="J15" s="31" t="s">
        <v>27</v>
      </c>
      <c r="K15" s="26">
        <v>66</v>
      </c>
      <c r="L15" s="31" t="s">
        <v>27</v>
      </c>
      <c r="M15" s="26">
        <v>75</v>
      </c>
      <c r="N15" s="31" t="s">
        <v>26</v>
      </c>
      <c r="O15" s="26">
        <v>78</v>
      </c>
      <c r="P15" s="31" t="s">
        <v>27</v>
      </c>
      <c r="Q15" s="26">
        <v>78</v>
      </c>
      <c r="R15" s="31" t="s">
        <v>26</v>
      </c>
      <c r="S15" s="33">
        <f aca="true" t="shared" si="6" ref="S15:S16">MAX(IF(H15="x",0,G15),IF(J15="x",0,I15),IF(L15="x",0,K15))</f>
        <v>63</v>
      </c>
      <c r="T15" s="33">
        <f aca="true" t="shared" si="7" ref="T15:T16">MAX(IF(N15="x",0,M15),IF(P15="x",0,O15),IF(R15="x",0,Q15))</f>
        <v>78</v>
      </c>
      <c r="U15" s="34">
        <f aca="true" t="shared" si="8" ref="U15:U16">S15+T15</f>
        <v>141</v>
      </c>
      <c r="V15" s="35" t="s">
        <v>30</v>
      </c>
      <c r="W15" s="36">
        <f aca="true" t="shared" si="9" ref="W15:W16">U15*F15</f>
        <v>195.42739839690253</v>
      </c>
      <c r="X15" s="28"/>
      <c r="Y15" s="28"/>
    </row>
    <row r="16" spans="1:27" ht="12.75">
      <c r="A16" s="26">
        <v>24</v>
      </c>
      <c r="B16" s="39" t="s">
        <v>42</v>
      </c>
      <c r="C16" s="28">
        <v>1986</v>
      </c>
      <c r="D16" s="33" t="s">
        <v>35</v>
      </c>
      <c r="E16" s="29">
        <v>55.5</v>
      </c>
      <c r="F16" s="30">
        <f t="shared" si="5"/>
        <v>1.4231247659024586</v>
      </c>
      <c r="G16" s="26">
        <v>44</v>
      </c>
      <c r="H16" s="31" t="s">
        <v>26</v>
      </c>
      <c r="I16" s="32">
        <v>46</v>
      </c>
      <c r="J16" s="31" t="s">
        <v>26</v>
      </c>
      <c r="K16" s="26">
        <v>48</v>
      </c>
      <c r="L16" s="31" t="s">
        <v>26</v>
      </c>
      <c r="M16" s="26">
        <v>54</v>
      </c>
      <c r="N16" s="31" t="s">
        <v>26</v>
      </c>
      <c r="O16" s="26">
        <v>56</v>
      </c>
      <c r="P16" s="31" t="s">
        <v>26</v>
      </c>
      <c r="Q16" s="26">
        <v>60</v>
      </c>
      <c r="R16" s="31" t="s">
        <v>27</v>
      </c>
      <c r="S16" s="33">
        <f t="shared" si="6"/>
        <v>48</v>
      </c>
      <c r="T16" s="33">
        <f t="shared" si="7"/>
        <v>56</v>
      </c>
      <c r="U16" s="34">
        <f t="shared" si="8"/>
        <v>104</v>
      </c>
      <c r="V16" s="35" t="s">
        <v>36</v>
      </c>
      <c r="W16" s="36">
        <f t="shared" si="9"/>
        <v>148.0049756538557</v>
      </c>
      <c r="X16" s="28">
        <v>1.084</v>
      </c>
      <c r="Y16" s="28">
        <f>W16*X16</f>
        <v>160.4373936087796</v>
      </c>
      <c r="Z16" s="1" t="s">
        <v>43</v>
      </c>
      <c r="AA16" s="1" t="s">
        <v>30</v>
      </c>
    </row>
    <row r="17" spans="1:25" ht="12.75" customHeight="1">
      <c r="A17" s="25" t="s">
        <v>44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2.75">
      <c r="A18" s="26">
        <v>58</v>
      </c>
      <c r="B18" s="39" t="s">
        <v>45</v>
      </c>
      <c r="C18" s="28">
        <v>1995</v>
      </c>
      <c r="D18" s="33" t="s">
        <v>41</v>
      </c>
      <c r="E18" s="29">
        <v>63.2</v>
      </c>
      <c r="F18" s="30">
        <f>POWER(10,(0.783497476*(LOG10(E18/153.655)*LOG10(E18/153.655))))</f>
        <v>1.3080819586497876</v>
      </c>
      <c r="G18" s="26">
        <v>55</v>
      </c>
      <c r="H18" s="31" t="s">
        <v>27</v>
      </c>
      <c r="I18" s="32">
        <v>58</v>
      </c>
      <c r="J18" s="31" t="s">
        <v>26</v>
      </c>
      <c r="K18" s="26">
        <v>61</v>
      </c>
      <c r="L18" s="31" t="s">
        <v>27</v>
      </c>
      <c r="M18" s="26">
        <v>75</v>
      </c>
      <c r="N18" s="31" t="s">
        <v>26</v>
      </c>
      <c r="O18" s="26">
        <v>80</v>
      </c>
      <c r="P18" s="31" t="s">
        <v>26</v>
      </c>
      <c r="Q18" s="26">
        <v>83</v>
      </c>
      <c r="R18" s="31" t="s">
        <v>26</v>
      </c>
      <c r="S18" s="33">
        <f>MAX(IF(H18="x",0,G18),IF(J18="x",0,I18),IF(L18="x",0,K18))</f>
        <v>58</v>
      </c>
      <c r="T18" s="33">
        <f>MAX(IF(N18="x",0,M18),IF(P18="x",0,O18),IF(R18="x",0,Q18))</f>
        <v>83</v>
      </c>
      <c r="U18" s="34">
        <f>S18+T18</f>
        <v>141</v>
      </c>
      <c r="V18" s="35" t="s">
        <v>30</v>
      </c>
      <c r="W18" s="36">
        <f>U18*F18</f>
        <v>184.43955616962006</v>
      </c>
      <c r="X18" s="28"/>
      <c r="Y18" s="28"/>
    </row>
    <row r="19" spans="1:25" ht="12.75" customHeight="1">
      <c r="A19" s="25" t="s">
        <v>46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2.75">
      <c r="A20" s="26">
        <v>40</v>
      </c>
      <c r="B20" s="39" t="s">
        <v>47</v>
      </c>
      <c r="C20" s="28">
        <v>1999</v>
      </c>
      <c r="D20" s="33" t="s">
        <v>35</v>
      </c>
      <c r="E20" s="29">
        <v>65.7</v>
      </c>
      <c r="F20" s="30">
        <f>POWER(10,(0.783497476*(LOG10(E20/153.655)*LOG10(E20/153.655))))</f>
        <v>1.2784124846698004</v>
      </c>
      <c r="G20" s="26">
        <v>58</v>
      </c>
      <c r="H20" s="31" t="s">
        <v>26</v>
      </c>
      <c r="I20" s="32">
        <v>60</v>
      </c>
      <c r="J20" s="31" t="s">
        <v>26</v>
      </c>
      <c r="K20" s="26">
        <v>63</v>
      </c>
      <c r="L20" s="31" t="s">
        <v>26</v>
      </c>
      <c r="M20" s="26">
        <v>77</v>
      </c>
      <c r="N20" s="31" t="s">
        <v>26</v>
      </c>
      <c r="O20" s="26">
        <v>79</v>
      </c>
      <c r="P20" s="31" t="s">
        <v>26</v>
      </c>
      <c r="Q20" s="26">
        <v>81</v>
      </c>
      <c r="R20" s="31" t="s">
        <v>27</v>
      </c>
      <c r="S20" s="33">
        <f>MAX(IF(H20="x",0,G20),IF(J20="x",0,I20),IF(L20="x",0,K20))</f>
        <v>63</v>
      </c>
      <c r="T20" s="33">
        <f>MAX(IF(N20="x",0,M20),IF(P20="x",0,O20),IF(R20="x",0,Q20))</f>
        <v>79</v>
      </c>
      <c r="U20" s="34">
        <f>S20+T20</f>
        <v>142</v>
      </c>
      <c r="V20" s="35" t="s">
        <v>30</v>
      </c>
      <c r="W20" s="36">
        <f>U20*F20</f>
        <v>181.53457282311166</v>
      </c>
      <c r="X20" s="28"/>
      <c r="Y20" s="28"/>
    </row>
    <row r="21" spans="1:25" ht="12.75" customHeight="1">
      <c r="A21" s="25" t="s">
        <v>48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7" ht="12.75">
      <c r="A22" s="26">
        <v>2</v>
      </c>
      <c r="B22" s="39" t="s">
        <v>49</v>
      </c>
      <c r="C22" s="28">
        <v>1979</v>
      </c>
      <c r="D22" s="33" t="s">
        <v>35</v>
      </c>
      <c r="E22" s="29">
        <v>74.2</v>
      </c>
      <c r="F22" s="30">
        <f aca="true" t="shared" si="10" ref="F22:F23">POWER(10,(0.783497476*(LOG10(E22/153.655)*LOG10(E22/153.655))))</f>
        <v>1.1975885804201116</v>
      </c>
      <c r="G22" s="26">
        <v>45</v>
      </c>
      <c r="H22" s="31" t="s">
        <v>26</v>
      </c>
      <c r="I22" s="32">
        <v>48</v>
      </c>
      <c r="J22" s="31" t="s">
        <v>26</v>
      </c>
      <c r="K22" s="26">
        <v>50</v>
      </c>
      <c r="L22" s="31" t="s">
        <v>27</v>
      </c>
      <c r="M22" s="26">
        <v>53</v>
      </c>
      <c r="N22" s="31" t="s">
        <v>26</v>
      </c>
      <c r="O22" s="26">
        <v>56</v>
      </c>
      <c r="P22" s="31" t="s">
        <v>26</v>
      </c>
      <c r="Q22" s="26">
        <v>58</v>
      </c>
      <c r="R22" s="31" t="s">
        <v>27</v>
      </c>
      <c r="S22" s="33">
        <f aca="true" t="shared" si="11" ref="S22:S23">MAX(IF(H22="x",0,G22),IF(J22="x",0,I22),IF(L22="x",0,K22))</f>
        <v>48</v>
      </c>
      <c r="T22" s="33">
        <f aca="true" t="shared" si="12" ref="T22:T23">MAX(IF(N22="x",0,M22),IF(P22="x",0,O22),IF(R22="x",0,Q22))</f>
        <v>56</v>
      </c>
      <c r="U22" s="34">
        <f aca="true" t="shared" si="13" ref="U22:U23">S22+T22</f>
        <v>104</v>
      </c>
      <c r="V22" s="35" t="s">
        <v>36</v>
      </c>
      <c r="W22" s="36">
        <f aca="true" t="shared" si="14" ref="W22:W23">U22*F22</f>
        <v>124.54921236369161</v>
      </c>
      <c r="X22" s="28">
        <v>1.187</v>
      </c>
      <c r="Y22" s="28">
        <f aca="true" t="shared" si="15" ref="Y22:Y23">W22*X22</f>
        <v>147.83991507570195</v>
      </c>
      <c r="Z22" s="1" t="s">
        <v>50</v>
      </c>
      <c r="AA22" s="1" t="s">
        <v>30</v>
      </c>
    </row>
    <row r="23" spans="1:27" ht="26.25">
      <c r="A23" s="41">
        <v>33</v>
      </c>
      <c r="B23" s="39" t="s">
        <v>51</v>
      </c>
      <c r="C23" s="28">
        <v>1986</v>
      </c>
      <c r="D23" s="33" t="s">
        <v>52</v>
      </c>
      <c r="E23" s="29">
        <v>76.6</v>
      </c>
      <c r="F23" s="30">
        <f t="shared" si="10"/>
        <v>1.179257471534934</v>
      </c>
      <c r="G23" s="26">
        <v>49</v>
      </c>
      <c r="H23" s="31" t="s">
        <v>26</v>
      </c>
      <c r="I23" s="32">
        <v>53</v>
      </c>
      <c r="J23" s="31" t="s">
        <v>26</v>
      </c>
      <c r="K23" s="26">
        <v>60</v>
      </c>
      <c r="L23" s="31" t="s">
        <v>27</v>
      </c>
      <c r="M23" s="26">
        <v>70</v>
      </c>
      <c r="N23" s="31" t="s">
        <v>26</v>
      </c>
      <c r="O23" s="26">
        <v>73</v>
      </c>
      <c r="P23" s="31" t="s">
        <v>27</v>
      </c>
      <c r="Q23" s="26">
        <v>73</v>
      </c>
      <c r="R23" s="31" t="s">
        <v>26</v>
      </c>
      <c r="S23" s="33">
        <f t="shared" si="11"/>
        <v>53</v>
      </c>
      <c r="T23" s="33">
        <f t="shared" si="12"/>
        <v>73</v>
      </c>
      <c r="U23" s="34">
        <f t="shared" si="13"/>
        <v>126</v>
      </c>
      <c r="V23" s="35" t="s">
        <v>30</v>
      </c>
      <c r="W23" s="36">
        <f t="shared" si="14"/>
        <v>148.58644141340167</v>
      </c>
      <c r="X23" s="28">
        <v>1.084</v>
      </c>
      <c r="Y23" s="28">
        <f t="shared" si="15"/>
        <v>161.06770249212744</v>
      </c>
      <c r="Z23" s="1" t="s">
        <v>43</v>
      </c>
      <c r="AA23" s="1" t="s">
        <v>30</v>
      </c>
    </row>
    <row r="24" spans="1:25" ht="12.75" customHeight="1">
      <c r="A24" s="25" t="s">
        <v>53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7" ht="26.25">
      <c r="A25" s="42">
        <v>3</v>
      </c>
      <c r="B25" s="39" t="s">
        <v>54</v>
      </c>
      <c r="C25" s="40">
        <v>1981</v>
      </c>
      <c r="D25" s="43" t="s">
        <v>25</v>
      </c>
      <c r="E25" s="29">
        <v>78.4</v>
      </c>
      <c r="F25" s="30">
        <f>POWER(10,(0.783497476*(LOG10(E25/153.655)*LOG10(E25/153.655))))</f>
        <v>1.1665670354006605</v>
      </c>
      <c r="G25" s="26">
        <v>38</v>
      </c>
      <c r="H25" s="31" t="s">
        <v>26</v>
      </c>
      <c r="I25" s="32">
        <v>40</v>
      </c>
      <c r="J25" s="31" t="s">
        <v>26</v>
      </c>
      <c r="K25" s="26">
        <v>42</v>
      </c>
      <c r="L25" s="31" t="s">
        <v>27</v>
      </c>
      <c r="M25" s="26">
        <v>48</v>
      </c>
      <c r="N25" s="31" t="s">
        <v>26</v>
      </c>
      <c r="O25" s="26">
        <v>51</v>
      </c>
      <c r="P25" s="31" t="s">
        <v>26</v>
      </c>
      <c r="Q25" s="26">
        <v>53</v>
      </c>
      <c r="R25" s="31" t="s">
        <v>27</v>
      </c>
      <c r="S25" s="33">
        <f>MAX(IF(H25="x",0,G25),IF(J25="x",0,I25),IF(L25="x",0,K25))</f>
        <v>40</v>
      </c>
      <c r="T25" s="33">
        <f>MAX(IF(N25="x",0,M25),IF(P25="x",0,O25),IF(R25="x",0,Q25))</f>
        <v>51</v>
      </c>
      <c r="U25" s="34">
        <f>S25+T25</f>
        <v>91</v>
      </c>
      <c r="V25" s="35" t="s">
        <v>30</v>
      </c>
      <c r="W25" s="36">
        <f>U25*F25</f>
        <v>106.15760022146011</v>
      </c>
      <c r="X25" s="28">
        <v>1.153</v>
      </c>
      <c r="Y25" s="28">
        <f>W25*X25</f>
        <v>122.39971305534351</v>
      </c>
      <c r="Z25" s="1" t="s">
        <v>50</v>
      </c>
      <c r="AA25" s="1" t="s">
        <v>30</v>
      </c>
    </row>
    <row r="26" spans="1:25" ht="12.75" customHeight="1">
      <c r="A26" s="25" t="s">
        <v>55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2.75">
      <c r="A27" s="42">
        <v>25</v>
      </c>
      <c r="B27" s="39" t="s">
        <v>56</v>
      </c>
      <c r="C27" s="40">
        <v>2003</v>
      </c>
      <c r="D27" s="43" t="s">
        <v>41</v>
      </c>
      <c r="E27" s="44">
        <v>93.3</v>
      </c>
      <c r="F27" s="30">
        <f>POWER(10,(0.783497476*(LOG10(E27/153.655)*LOG10(E27/153.655))))</f>
        <v>1.0883793818170922</v>
      </c>
      <c r="G27" s="26">
        <v>50</v>
      </c>
      <c r="H27" s="31" t="s">
        <v>26</v>
      </c>
      <c r="I27" s="32">
        <v>55</v>
      </c>
      <c r="J27" s="31" t="s">
        <v>26</v>
      </c>
      <c r="K27" s="26">
        <v>60</v>
      </c>
      <c r="L27" s="31" t="s">
        <v>26</v>
      </c>
      <c r="M27" s="26">
        <v>65</v>
      </c>
      <c r="N27" s="31" t="s">
        <v>26</v>
      </c>
      <c r="O27" s="26">
        <v>70</v>
      </c>
      <c r="P27" s="31" t="s">
        <v>26</v>
      </c>
      <c r="Q27" s="26">
        <v>75</v>
      </c>
      <c r="R27" s="31" t="s">
        <v>26</v>
      </c>
      <c r="S27" s="33">
        <f>MAX(G27:K27)</f>
        <v>60</v>
      </c>
      <c r="T27" s="33">
        <f>MAX(IF(N27="x",0,M27),IF(P27="x",0,O27),IF(R27="x",0,Q27))</f>
        <v>75</v>
      </c>
      <c r="U27" s="34">
        <f>S27+T27</f>
        <v>135</v>
      </c>
      <c r="V27" s="35" t="s">
        <v>30</v>
      </c>
      <c r="W27" s="36">
        <f>U27*F27</f>
        <v>146.93121654530745</v>
      </c>
      <c r="X27" s="28"/>
      <c r="Y27" s="28"/>
    </row>
    <row r="28" spans="2:15" ht="12.75">
      <c r="B28" s="45"/>
      <c r="E28" s="46"/>
      <c r="O28" s="47"/>
    </row>
    <row r="29" spans="2:19" ht="12.75">
      <c r="B29" s="45" t="s">
        <v>57</v>
      </c>
      <c r="E29" s="46" t="s">
        <v>58</v>
      </c>
      <c r="F29" s="48" t="s">
        <v>59</v>
      </c>
      <c r="G29" s="48"/>
      <c r="H29" s="48"/>
      <c r="O29" s="47" t="s">
        <v>60</v>
      </c>
      <c r="P29" s="48" t="s">
        <v>61</v>
      </c>
      <c r="Q29" s="48"/>
      <c r="R29" s="48"/>
      <c r="S29" s="48"/>
    </row>
    <row r="30" spans="2:19" ht="12.75">
      <c r="B30" s="45"/>
      <c r="F30" s="49" t="s">
        <v>62</v>
      </c>
      <c r="G30" s="49"/>
      <c r="H30" s="49"/>
      <c r="O30" s="47" t="s">
        <v>63</v>
      </c>
      <c r="P30" s="48" t="s">
        <v>64</v>
      </c>
      <c r="Q30" s="48"/>
      <c r="R30" s="48"/>
      <c r="S30" s="48"/>
    </row>
    <row r="31" spans="2:15" ht="12.75">
      <c r="B31" s="45"/>
      <c r="F31" s="49" t="s">
        <v>65</v>
      </c>
      <c r="G31" s="49"/>
      <c r="H31" s="49"/>
      <c r="O31" s="47"/>
    </row>
    <row r="32" spans="2:15" ht="12.75">
      <c r="B32" s="45"/>
      <c r="O32" s="47"/>
    </row>
    <row r="33" ht="12.75">
      <c r="B33" s="45"/>
    </row>
    <row r="34" spans="1:23" ht="12.75">
      <c r="A34" s="50"/>
      <c r="B34" s="51"/>
      <c r="C34" s="52"/>
      <c r="E34" s="53"/>
      <c r="M34" s="12" t="s">
        <v>66</v>
      </c>
      <c r="N34" s="12"/>
      <c r="O34" s="12"/>
      <c r="P34" s="54"/>
      <c r="Q34" s="15" t="s">
        <v>67</v>
      </c>
      <c r="R34" s="15"/>
      <c r="S34" s="15"/>
      <c r="T34" s="15"/>
      <c r="U34" s="55" t="s">
        <v>68</v>
      </c>
      <c r="V34" s="55"/>
      <c r="W34" s="55"/>
    </row>
    <row r="35" spans="1:25" ht="12.75">
      <c r="A35" s="16" t="s">
        <v>5</v>
      </c>
      <c r="B35" s="16"/>
      <c r="C35" s="16"/>
      <c r="D35" s="16"/>
      <c r="E35" s="16"/>
      <c r="F35" s="16"/>
      <c r="G35" s="16" t="s">
        <v>6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 t="s">
        <v>7</v>
      </c>
      <c r="T35" s="16"/>
      <c r="U35" s="16"/>
      <c r="V35" s="16"/>
      <c r="W35" s="16"/>
      <c r="X35" s="16"/>
      <c r="Y35" s="16"/>
    </row>
    <row r="36" spans="1:25" ht="12.75" customHeight="1">
      <c r="A36" s="17" t="s">
        <v>8</v>
      </c>
      <c r="B36" s="17" t="s">
        <v>9</v>
      </c>
      <c r="C36" s="18" t="s">
        <v>10</v>
      </c>
      <c r="D36" s="17" t="s">
        <v>11</v>
      </c>
      <c r="E36" s="19" t="s">
        <v>12</v>
      </c>
      <c r="F36" s="20" t="s">
        <v>13</v>
      </c>
      <c r="G36" s="21" t="s">
        <v>14</v>
      </c>
      <c r="H36" s="21"/>
      <c r="I36" s="21"/>
      <c r="J36" s="21"/>
      <c r="K36" s="21"/>
      <c r="L36" s="21"/>
      <c r="M36" s="21" t="s">
        <v>15</v>
      </c>
      <c r="N36" s="21"/>
      <c r="O36" s="21"/>
      <c r="P36" s="21"/>
      <c r="Q36" s="21"/>
      <c r="R36" s="21"/>
      <c r="S36" s="21" t="s">
        <v>16</v>
      </c>
      <c r="T36" s="21" t="s">
        <v>17</v>
      </c>
      <c r="U36" s="21" t="s">
        <v>18</v>
      </c>
      <c r="V36" s="22" t="s">
        <v>19</v>
      </c>
      <c r="W36" s="23" t="s">
        <v>20</v>
      </c>
      <c r="X36" s="24" t="s">
        <v>21</v>
      </c>
      <c r="Y36" s="24" t="s">
        <v>22</v>
      </c>
    </row>
    <row r="37" spans="1:25" ht="12.75">
      <c r="A37" s="17"/>
      <c r="B37" s="17"/>
      <c r="C37" s="18"/>
      <c r="D37" s="17"/>
      <c r="E37" s="19"/>
      <c r="F37" s="20"/>
      <c r="G37" s="21">
        <v>1</v>
      </c>
      <c r="H37" s="21"/>
      <c r="I37" s="21">
        <v>2</v>
      </c>
      <c r="J37" s="21"/>
      <c r="K37" s="21">
        <v>3</v>
      </c>
      <c r="L37" s="21"/>
      <c r="M37" s="21">
        <v>1</v>
      </c>
      <c r="N37" s="21"/>
      <c r="O37" s="21">
        <v>2</v>
      </c>
      <c r="P37" s="21"/>
      <c r="Q37" s="21">
        <v>3</v>
      </c>
      <c r="R37" s="21"/>
      <c r="S37" s="21"/>
      <c r="T37" s="21"/>
      <c r="U37" s="21"/>
      <c r="V37" s="22"/>
      <c r="W37" s="23"/>
      <c r="X37" s="24"/>
      <c r="Y37" s="24"/>
    </row>
    <row r="38" spans="1:25" ht="12.75">
      <c r="A38" s="56" t="s">
        <v>69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7" ht="12.75">
      <c r="A39" s="57">
        <v>46</v>
      </c>
      <c r="B39" s="58" t="s">
        <v>70</v>
      </c>
      <c r="C39" s="59">
        <v>1961</v>
      </c>
      <c r="D39" s="33" t="s">
        <v>71</v>
      </c>
      <c r="E39" s="60">
        <v>58.6</v>
      </c>
      <c r="F39" s="61">
        <f>POWER(10,(0.75194503*(LOG10(E39/175.508)*LOG10(E39/175.508))))</f>
        <v>1.4813533278425786</v>
      </c>
      <c r="G39" s="57">
        <v>40</v>
      </c>
      <c r="H39" s="62" t="s">
        <v>27</v>
      </c>
      <c r="I39" s="63">
        <v>40</v>
      </c>
      <c r="J39" s="62" t="s">
        <v>26</v>
      </c>
      <c r="K39" s="57">
        <v>50</v>
      </c>
      <c r="L39" s="62" t="s">
        <v>27</v>
      </c>
      <c r="M39" s="57">
        <v>50</v>
      </c>
      <c r="N39" s="62" t="s">
        <v>27</v>
      </c>
      <c r="O39" s="57">
        <v>50</v>
      </c>
      <c r="P39" s="62" t="s">
        <v>26</v>
      </c>
      <c r="Q39" s="57">
        <v>60</v>
      </c>
      <c r="R39" s="62" t="s">
        <v>27</v>
      </c>
      <c r="S39" s="64">
        <f>MAX(IF(H39="x",0,G39),IF(J39="x",0,I39),IF(L39="x",0,K39))</f>
        <v>40</v>
      </c>
      <c r="T39" s="64">
        <f>MAX(IF(N39="x",0,M39),IF(P39="x",0,O39),IF(R39="x",0,Q39))</f>
        <v>50</v>
      </c>
      <c r="U39" s="65">
        <f>S39+T39</f>
        <v>90</v>
      </c>
      <c r="V39" s="66" t="s">
        <v>30</v>
      </c>
      <c r="W39" s="67">
        <f>U39*F39</f>
        <v>133.32179950583208</v>
      </c>
      <c r="X39" s="63">
        <v>1.514</v>
      </c>
      <c r="Y39" s="28">
        <f>W39*X39</f>
        <v>201.84920445182976</v>
      </c>
      <c r="Z39" s="1" t="s">
        <v>72</v>
      </c>
      <c r="AA39" s="1" t="s">
        <v>30</v>
      </c>
    </row>
    <row r="40" spans="1:25" ht="12.75">
      <c r="A40" s="56" t="s">
        <v>73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7" ht="26.25">
      <c r="A41" s="57">
        <v>12</v>
      </c>
      <c r="B41" s="39" t="s">
        <v>74</v>
      </c>
      <c r="C41" s="59">
        <v>1983</v>
      </c>
      <c r="D41" s="33" t="s">
        <v>52</v>
      </c>
      <c r="E41" s="60">
        <v>73</v>
      </c>
      <c r="F41" s="61">
        <f aca="true" t="shared" si="16" ref="F41:F42">POWER(10,(0.75194503*(LOG10(E41/175.508)*LOG10(E41/175.508))))</f>
        <v>1.2856958089245485</v>
      </c>
      <c r="G41" s="57">
        <v>75</v>
      </c>
      <c r="H41" s="62" t="s">
        <v>26</v>
      </c>
      <c r="I41" s="63">
        <v>81</v>
      </c>
      <c r="J41" s="62" t="s">
        <v>27</v>
      </c>
      <c r="K41" s="57">
        <v>83</v>
      </c>
      <c r="L41" s="62" t="s">
        <v>26</v>
      </c>
      <c r="M41" s="57">
        <v>96</v>
      </c>
      <c r="N41" s="62" t="s">
        <v>26</v>
      </c>
      <c r="O41" s="57">
        <v>101</v>
      </c>
      <c r="P41" s="62" t="s">
        <v>26</v>
      </c>
      <c r="Q41" s="57">
        <v>106</v>
      </c>
      <c r="R41" s="62" t="s">
        <v>27</v>
      </c>
      <c r="S41" s="64">
        <f aca="true" t="shared" si="17" ref="S41:S42">MAX(IF(H41="x",0,G41),IF(J41="x",0,I41),IF(L41="x",0,K41))</f>
        <v>83</v>
      </c>
      <c r="T41" s="64">
        <f aca="true" t="shared" si="18" ref="T41:T42">MAX(IF(N41="x",0,M41),IF(P41="x",0,O41),IF(R41="x",0,Q41))</f>
        <v>101</v>
      </c>
      <c r="U41" s="65">
        <f aca="true" t="shared" si="19" ref="U41:U42">S41+T41</f>
        <v>184</v>
      </c>
      <c r="V41" s="66" t="s">
        <v>30</v>
      </c>
      <c r="W41" s="67">
        <f aca="true" t="shared" si="20" ref="W41:W42">U41*F41</f>
        <v>236.56802884211692</v>
      </c>
      <c r="X41" s="63">
        <v>1.122</v>
      </c>
      <c r="Y41" s="28">
        <f>W41*X41</f>
        <v>265.4293283608552</v>
      </c>
      <c r="Z41" s="1" t="s">
        <v>75</v>
      </c>
      <c r="AA41" s="1" t="s">
        <v>30</v>
      </c>
    </row>
    <row r="42" spans="1:25" ht="26.25">
      <c r="A42" s="57">
        <v>35</v>
      </c>
      <c r="B42" s="68" t="s">
        <v>76</v>
      </c>
      <c r="C42" s="59">
        <v>1992</v>
      </c>
      <c r="D42" s="33" t="s">
        <v>52</v>
      </c>
      <c r="E42" s="60">
        <v>68.1</v>
      </c>
      <c r="F42" s="61">
        <f t="shared" si="16"/>
        <v>1.340021966907077</v>
      </c>
      <c r="G42" s="57">
        <v>70</v>
      </c>
      <c r="H42" s="62" t="s">
        <v>26</v>
      </c>
      <c r="I42" s="63">
        <v>76</v>
      </c>
      <c r="J42" s="62" t="s">
        <v>26</v>
      </c>
      <c r="K42" s="57">
        <v>79</v>
      </c>
      <c r="L42" s="62" t="s">
        <v>26</v>
      </c>
      <c r="M42" s="57">
        <v>85</v>
      </c>
      <c r="N42" s="62" t="s">
        <v>26</v>
      </c>
      <c r="O42" s="57">
        <v>90</v>
      </c>
      <c r="P42" s="62" t="s">
        <v>26</v>
      </c>
      <c r="Q42" s="57">
        <v>93</v>
      </c>
      <c r="R42" s="62" t="s">
        <v>27</v>
      </c>
      <c r="S42" s="64">
        <f t="shared" si="17"/>
        <v>79</v>
      </c>
      <c r="T42" s="64">
        <f t="shared" si="18"/>
        <v>90</v>
      </c>
      <c r="U42" s="65">
        <f t="shared" si="19"/>
        <v>169</v>
      </c>
      <c r="V42" s="66" t="s">
        <v>36</v>
      </c>
      <c r="W42" s="67">
        <f t="shared" si="20"/>
        <v>226.46371240729601</v>
      </c>
      <c r="X42" s="63"/>
      <c r="Y42" s="63"/>
    </row>
    <row r="43" spans="1:25" ht="12.75">
      <c r="A43" s="56" t="s">
        <v>53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7" ht="12.75">
      <c r="A44" s="57">
        <v>56</v>
      </c>
      <c r="B44" s="58" t="s">
        <v>77</v>
      </c>
      <c r="C44" s="59">
        <v>1984</v>
      </c>
      <c r="D44" s="33" t="s">
        <v>41</v>
      </c>
      <c r="E44" s="60">
        <v>80.1</v>
      </c>
      <c r="F44" s="61">
        <f aca="true" t="shared" si="21" ref="F44:F46">POWER(10,(0.75194503*(LOG10(E44/175.508)*LOG10(E44/175.508))))</f>
        <v>1.2225451321424359</v>
      </c>
      <c r="G44" s="57">
        <v>76</v>
      </c>
      <c r="H44" s="62" t="s">
        <v>26</v>
      </c>
      <c r="I44" s="63">
        <v>79</v>
      </c>
      <c r="J44" s="62" t="s">
        <v>26</v>
      </c>
      <c r="K44" s="57">
        <v>82</v>
      </c>
      <c r="L44" s="62" t="s">
        <v>27</v>
      </c>
      <c r="M44" s="57">
        <v>95</v>
      </c>
      <c r="N44" s="62" t="s">
        <v>26</v>
      </c>
      <c r="O44" s="57">
        <v>100</v>
      </c>
      <c r="P44" s="62" t="s">
        <v>27</v>
      </c>
      <c r="Q44" s="57">
        <v>103</v>
      </c>
      <c r="R44" s="62" t="s">
        <v>27</v>
      </c>
      <c r="S44" s="64">
        <f aca="true" t="shared" si="22" ref="S44:S46">MAX(IF(H44="x",0,G44),IF(J44="x",0,I44),IF(L44="x",0,K44))</f>
        <v>79</v>
      </c>
      <c r="T44" s="64">
        <f aca="true" t="shared" si="23" ref="T44:T46">MAX(IF(N44="x",0,M44),IF(P44="x",0,O44),IF(R44="x",0,Q44))</f>
        <v>95</v>
      </c>
      <c r="U44" s="65">
        <f aca="true" t="shared" si="24" ref="U44:U46">S44+T44</f>
        <v>174</v>
      </c>
      <c r="V44" s="66" t="s">
        <v>33</v>
      </c>
      <c r="W44" s="67">
        <f aca="true" t="shared" si="25" ref="W44:W46">U44*F44</f>
        <v>212.72285299278383</v>
      </c>
      <c r="X44" s="63">
        <v>1.109</v>
      </c>
      <c r="Y44" s="28">
        <f>W44*X44</f>
        <v>235.90964396899727</v>
      </c>
      <c r="Z44" s="1" t="s">
        <v>75</v>
      </c>
      <c r="AA44" s="1" t="s">
        <v>30</v>
      </c>
    </row>
    <row r="45" spans="1:25" ht="12.75">
      <c r="A45" s="57">
        <v>16</v>
      </c>
      <c r="B45" s="58" t="s">
        <v>78</v>
      </c>
      <c r="C45" s="59">
        <v>1991</v>
      </c>
      <c r="D45" s="33" t="s">
        <v>79</v>
      </c>
      <c r="E45" s="60">
        <v>77.6</v>
      </c>
      <c r="F45" s="61">
        <f t="shared" si="21"/>
        <v>1.2429755163642053</v>
      </c>
      <c r="G45" s="57">
        <v>95</v>
      </c>
      <c r="H45" s="62" t="s">
        <v>26</v>
      </c>
      <c r="I45" s="63">
        <v>100</v>
      </c>
      <c r="J45" s="62" t="s">
        <v>26</v>
      </c>
      <c r="K45" s="57">
        <v>0</v>
      </c>
      <c r="L45" s="62"/>
      <c r="M45" s="57">
        <v>120</v>
      </c>
      <c r="N45" s="62" t="s">
        <v>26</v>
      </c>
      <c r="O45" s="57">
        <v>125</v>
      </c>
      <c r="P45" s="62" t="s">
        <v>26</v>
      </c>
      <c r="Q45" s="57">
        <v>0</v>
      </c>
      <c r="R45" s="62"/>
      <c r="S45" s="64">
        <f t="shared" si="22"/>
        <v>100</v>
      </c>
      <c r="T45" s="64">
        <f t="shared" si="23"/>
        <v>125</v>
      </c>
      <c r="U45" s="65">
        <f t="shared" si="24"/>
        <v>225</v>
      </c>
      <c r="V45" s="66" t="s">
        <v>30</v>
      </c>
      <c r="W45" s="67">
        <f t="shared" si="25"/>
        <v>279.6694911819462</v>
      </c>
      <c r="X45" s="63"/>
      <c r="Y45" s="63"/>
    </row>
    <row r="46" spans="1:25" ht="26.25">
      <c r="A46" s="57">
        <v>36</v>
      </c>
      <c r="B46" s="58" t="s">
        <v>80</v>
      </c>
      <c r="C46" s="59">
        <v>1988</v>
      </c>
      <c r="D46" s="33" t="s">
        <v>52</v>
      </c>
      <c r="E46" s="60">
        <v>79.9</v>
      </c>
      <c r="F46" s="61">
        <f t="shared" si="21"/>
        <v>1.224114475943175</v>
      </c>
      <c r="G46" s="57">
        <v>75</v>
      </c>
      <c r="H46" s="62" t="s">
        <v>26</v>
      </c>
      <c r="I46" s="63">
        <v>81</v>
      </c>
      <c r="J46" s="62" t="s">
        <v>26</v>
      </c>
      <c r="K46" s="57">
        <v>84</v>
      </c>
      <c r="L46" s="62" t="s">
        <v>27</v>
      </c>
      <c r="M46" s="57">
        <v>98</v>
      </c>
      <c r="N46" s="62" t="s">
        <v>26</v>
      </c>
      <c r="O46" s="57">
        <v>104</v>
      </c>
      <c r="P46" s="62" t="s">
        <v>26</v>
      </c>
      <c r="Q46" s="57">
        <v>109</v>
      </c>
      <c r="R46" s="62" t="s">
        <v>26</v>
      </c>
      <c r="S46" s="64">
        <f t="shared" si="22"/>
        <v>81</v>
      </c>
      <c r="T46" s="64">
        <f t="shared" si="23"/>
        <v>109</v>
      </c>
      <c r="U46" s="65">
        <f t="shared" si="24"/>
        <v>190</v>
      </c>
      <c r="V46" s="66" t="s">
        <v>36</v>
      </c>
      <c r="W46" s="67">
        <f t="shared" si="25"/>
        <v>232.58175042920325</v>
      </c>
      <c r="X46" s="63"/>
      <c r="Y46" s="63"/>
    </row>
    <row r="47" spans="1:25" ht="12.75">
      <c r="A47" s="56" t="s">
        <v>81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ht="12.75">
      <c r="A48" s="57">
        <v>38</v>
      </c>
      <c r="B48" s="58" t="s">
        <v>82</v>
      </c>
      <c r="C48" s="59">
        <v>1994</v>
      </c>
      <c r="D48" s="33" t="s">
        <v>32</v>
      </c>
      <c r="E48" s="60">
        <v>88.2</v>
      </c>
      <c r="F48" s="61">
        <f aca="true" t="shared" si="26" ref="F48:F52">POWER(10,(0.75194503*(LOG10(E48/175.508)*LOG10(E48/175.508))))</f>
        <v>1.1672058809303674</v>
      </c>
      <c r="G48" s="57">
        <v>120</v>
      </c>
      <c r="H48" s="62" t="s">
        <v>26</v>
      </c>
      <c r="I48" s="63">
        <v>125</v>
      </c>
      <c r="J48" s="62" t="s">
        <v>26</v>
      </c>
      <c r="K48" s="57">
        <v>130</v>
      </c>
      <c r="L48" s="62" t="s">
        <v>27</v>
      </c>
      <c r="M48" s="57">
        <v>150</v>
      </c>
      <c r="N48" s="62" t="s">
        <v>26</v>
      </c>
      <c r="O48" s="57">
        <v>155</v>
      </c>
      <c r="P48" s="62" t="s">
        <v>27</v>
      </c>
      <c r="Q48" s="57">
        <v>155</v>
      </c>
      <c r="R48" s="62" t="s">
        <v>27</v>
      </c>
      <c r="S48" s="64">
        <f aca="true" t="shared" si="27" ref="S48:S52">MAX(IF(H48="x",0,G48),IF(J48="x",0,I48),IF(L48="x",0,K48))</f>
        <v>125</v>
      </c>
      <c r="T48" s="64">
        <f aca="true" t="shared" si="28" ref="T48:T52">MAX(IF(N48="x",0,M48),IF(P48="x",0,O48),IF(R48="x",0,Q48))</f>
        <v>150</v>
      </c>
      <c r="U48" s="65">
        <f aca="true" t="shared" si="29" ref="U48:U52">S48+T48</f>
        <v>275</v>
      </c>
      <c r="V48" s="66" t="s">
        <v>30</v>
      </c>
      <c r="W48" s="67">
        <f aca="true" t="shared" si="30" ref="W48:W52">U48*F48</f>
        <v>320.981617255851</v>
      </c>
      <c r="X48" s="63"/>
      <c r="Y48" s="63"/>
    </row>
    <row r="49" spans="1:25" ht="26.25">
      <c r="A49" s="57">
        <v>14</v>
      </c>
      <c r="B49" s="58" t="s">
        <v>83</v>
      </c>
      <c r="C49" s="59">
        <v>1995</v>
      </c>
      <c r="D49" s="33" t="s">
        <v>52</v>
      </c>
      <c r="E49" s="60">
        <v>84.1</v>
      </c>
      <c r="F49" s="61">
        <f t="shared" si="26"/>
        <v>1.1933262097435862</v>
      </c>
      <c r="G49" s="57">
        <v>60</v>
      </c>
      <c r="H49" s="62" t="s">
        <v>26</v>
      </c>
      <c r="I49" s="63">
        <v>63</v>
      </c>
      <c r="J49" s="62" t="s">
        <v>27</v>
      </c>
      <c r="K49" s="57">
        <v>63</v>
      </c>
      <c r="L49" s="62" t="s">
        <v>26</v>
      </c>
      <c r="M49" s="57">
        <v>90</v>
      </c>
      <c r="N49" s="62" t="s">
        <v>26</v>
      </c>
      <c r="O49" s="57">
        <v>95</v>
      </c>
      <c r="P49" s="62" t="s">
        <v>26</v>
      </c>
      <c r="Q49" s="57">
        <v>98</v>
      </c>
      <c r="R49" s="62" t="s">
        <v>26</v>
      </c>
      <c r="S49" s="64">
        <f t="shared" si="27"/>
        <v>63</v>
      </c>
      <c r="T49" s="64">
        <f t="shared" si="28"/>
        <v>98</v>
      </c>
      <c r="U49" s="65">
        <f t="shared" si="29"/>
        <v>161</v>
      </c>
      <c r="V49" s="66" t="s">
        <v>84</v>
      </c>
      <c r="W49" s="67">
        <f t="shared" si="30"/>
        <v>192.12551976871737</v>
      </c>
      <c r="X49" s="63"/>
      <c r="Y49" s="63"/>
    </row>
    <row r="50" spans="1:25" ht="12.75">
      <c r="A50" s="57">
        <v>32</v>
      </c>
      <c r="B50" s="58" t="s">
        <v>85</v>
      </c>
      <c r="C50" s="59">
        <v>1996</v>
      </c>
      <c r="D50" s="33" t="s">
        <v>41</v>
      </c>
      <c r="E50" s="60">
        <v>84.2</v>
      </c>
      <c r="F50" s="61">
        <f t="shared" si="26"/>
        <v>1.1926455680858805</v>
      </c>
      <c r="G50" s="57">
        <v>85</v>
      </c>
      <c r="H50" s="62" t="s">
        <v>26</v>
      </c>
      <c r="I50" s="63">
        <v>90</v>
      </c>
      <c r="J50" s="62" t="s">
        <v>26</v>
      </c>
      <c r="K50" s="57">
        <v>95</v>
      </c>
      <c r="L50" s="62" t="s">
        <v>27</v>
      </c>
      <c r="M50" s="57">
        <v>121</v>
      </c>
      <c r="N50" s="62" t="s">
        <v>26</v>
      </c>
      <c r="O50" s="57">
        <v>127</v>
      </c>
      <c r="P50" s="62" t="s">
        <v>26</v>
      </c>
      <c r="Q50" s="57">
        <v>130</v>
      </c>
      <c r="R50" s="62" t="s">
        <v>27</v>
      </c>
      <c r="S50" s="64">
        <f t="shared" si="27"/>
        <v>90</v>
      </c>
      <c r="T50" s="64">
        <f t="shared" si="28"/>
        <v>127</v>
      </c>
      <c r="U50" s="65">
        <f t="shared" si="29"/>
        <v>217</v>
      </c>
      <c r="V50" s="66" t="s">
        <v>36</v>
      </c>
      <c r="W50" s="67">
        <f t="shared" si="30"/>
        <v>258.80408827463606</v>
      </c>
      <c r="X50" s="63"/>
      <c r="Y50" s="63"/>
    </row>
    <row r="51" spans="1:27" ht="12.75">
      <c r="A51" s="57">
        <v>10</v>
      </c>
      <c r="B51" s="58" t="s">
        <v>86</v>
      </c>
      <c r="C51" s="59">
        <v>1985</v>
      </c>
      <c r="D51" s="33" t="s">
        <v>87</v>
      </c>
      <c r="E51" s="60">
        <v>87.2</v>
      </c>
      <c r="F51" s="61">
        <f t="shared" si="26"/>
        <v>1.1732522766710998</v>
      </c>
      <c r="G51" s="57">
        <v>90</v>
      </c>
      <c r="H51" s="62" t="s">
        <v>26</v>
      </c>
      <c r="I51" s="63">
        <v>95</v>
      </c>
      <c r="J51" s="62" t="s">
        <v>27</v>
      </c>
      <c r="K51" s="57">
        <v>95</v>
      </c>
      <c r="L51" s="62" t="s">
        <v>26</v>
      </c>
      <c r="M51" s="57">
        <v>115</v>
      </c>
      <c r="N51" s="62" t="s">
        <v>27</v>
      </c>
      <c r="O51" s="57">
        <v>115</v>
      </c>
      <c r="P51" s="62" t="s">
        <v>26</v>
      </c>
      <c r="Q51" s="57">
        <v>121</v>
      </c>
      <c r="R51" s="62" t="s">
        <v>27</v>
      </c>
      <c r="S51" s="64">
        <f t="shared" si="27"/>
        <v>95</v>
      </c>
      <c r="T51" s="64">
        <f t="shared" si="28"/>
        <v>115</v>
      </c>
      <c r="U51" s="65">
        <f t="shared" si="29"/>
        <v>210</v>
      </c>
      <c r="V51" s="66" t="s">
        <v>33</v>
      </c>
      <c r="W51" s="67">
        <f t="shared" si="30"/>
        <v>246.38297810093096</v>
      </c>
      <c r="X51" s="63">
        <v>1.096</v>
      </c>
      <c r="Y51" s="28">
        <f aca="true" t="shared" si="31" ref="Y51:Y52">W51*X51</f>
        <v>270.0357439986204</v>
      </c>
      <c r="Z51" s="1" t="s">
        <v>75</v>
      </c>
      <c r="AA51" s="1" t="s">
        <v>30</v>
      </c>
    </row>
    <row r="52" spans="1:27" ht="12.75">
      <c r="A52" s="57">
        <v>28</v>
      </c>
      <c r="B52" s="58" t="s">
        <v>88</v>
      </c>
      <c r="C52" s="59">
        <v>1986</v>
      </c>
      <c r="D52" s="33" t="s">
        <v>32</v>
      </c>
      <c r="E52" s="60">
        <v>82.4</v>
      </c>
      <c r="F52" s="61">
        <f t="shared" si="26"/>
        <v>1.205257169959654</v>
      </c>
      <c r="G52" s="57">
        <v>82</v>
      </c>
      <c r="H52" s="62" t="s">
        <v>26</v>
      </c>
      <c r="I52" s="63">
        <v>90</v>
      </c>
      <c r="J52" s="62" t="s">
        <v>26</v>
      </c>
      <c r="K52" s="57">
        <v>95</v>
      </c>
      <c r="L52" s="62" t="s">
        <v>27</v>
      </c>
      <c r="M52" s="57">
        <v>107</v>
      </c>
      <c r="N52" s="62" t="s">
        <v>26</v>
      </c>
      <c r="O52" s="57">
        <v>115</v>
      </c>
      <c r="P52" s="62" t="s">
        <v>26</v>
      </c>
      <c r="Q52" s="57">
        <v>120</v>
      </c>
      <c r="R52" s="62" t="s">
        <v>26</v>
      </c>
      <c r="S52" s="64">
        <f t="shared" si="27"/>
        <v>90</v>
      </c>
      <c r="T52" s="64">
        <f t="shared" si="28"/>
        <v>120</v>
      </c>
      <c r="U52" s="65">
        <f t="shared" si="29"/>
        <v>210</v>
      </c>
      <c r="V52" s="66" t="s">
        <v>28</v>
      </c>
      <c r="W52" s="67">
        <f t="shared" si="30"/>
        <v>253.10400569152733</v>
      </c>
      <c r="X52" s="63">
        <v>1.083</v>
      </c>
      <c r="Y52" s="28">
        <f t="shared" si="31"/>
        <v>274.1116381639241</v>
      </c>
      <c r="Z52" s="1" t="s">
        <v>75</v>
      </c>
      <c r="AA52" s="1" t="s">
        <v>36</v>
      </c>
    </row>
    <row r="53" spans="13:21" ht="12.75">
      <c r="M53" s="5"/>
      <c r="N53" s="5"/>
      <c r="Q53" s="69"/>
      <c r="R53" s="69"/>
      <c r="U53" s="69"/>
    </row>
    <row r="54" spans="2:21" ht="12.75">
      <c r="B54" s="45" t="s">
        <v>57</v>
      </c>
      <c r="F54" s="46" t="s">
        <v>58</v>
      </c>
      <c r="G54" s="48" t="s">
        <v>62</v>
      </c>
      <c r="H54" s="48"/>
      <c r="I54" s="48"/>
      <c r="J54" s="48"/>
      <c r="M54" s="5"/>
      <c r="N54" s="5"/>
      <c r="O54" s="45" t="s">
        <v>60</v>
      </c>
      <c r="P54" s="48" t="s">
        <v>61</v>
      </c>
      <c r="Q54" s="48"/>
      <c r="R54" s="48"/>
      <c r="S54" s="48"/>
      <c r="U54" s="69"/>
    </row>
    <row r="55" spans="2:21" ht="12.75">
      <c r="B55" s="45"/>
      <c r="F55" s="46"/>
      <c r="G55" s="48" t="s">
        <v>59</v>
      </c>
      <c r="H55" s="48"/>
      <c r="I55" s="48"/>
      <c r="J55" s="48"/>
      <c r="M55" s="5"/>
      <c r="N55" s="5"/>
      <c r="O55" s="47" t="s">
        <v>63</v>
      </c>
      <c r="P55" s="70" t="s">
        <v>64</v>
      </c>
      <c r="Q55" s="70"/>
      <c r="R55" s="70"/>
      <c r="S55" s="70"/>
      <c r="U55" s="69"/>
    </row>
    <row r="56" spans="2:21" ht="12.75">
      <c r="B56" s="45"/>
      <c r="F56" s="46"/>
      <c r="G56" s="48" t="s">
        <v>65</v>
      </c>
      <c r="H56" s="48"/>
      <c r="I56" s="48"/>
      <c r="J56" s="48"/>
      <c r="M56" s="5"/>
      <c r="N56" s="5"/>
      <c r="O56" s="45"/>
      <c r="Q56" s="69"/>
      <c r="R56" s="69"/>
      <c r="U56" s="69"/>
    </row>
    <row r="57" spans="2:21" ht="12.75">
      <c r="B57" s="45"/>
      <c r="F57" s="46"/>
      <c r="G57" s="48"/>
      <c r="H57" s="48"/>
      <c r="I57" s="48"/>
      <c r="J57" s="48"/>
      <c r="M57" s="5"/>
      <c r="N57" s="5"/>
      <c r="O57" s="45"/>
      <c r="Q57" s="69"/>
      <c r="R57" s="69"/>
      <c r="U57" s="69"/>
    </row>
    <row r="58" spans="13:23" ht="12.75">
      <c r="M58" s="12" t="s">
        <v>89</v>
      </c>
      <c r="N58" s="12"/>
      <c r="O58" s="12"/>
      <c r="P58" s="54"/>
      <c r="Q58" s="15" t="s">
        <v>90</v>
      </c>
      <c r="R58" s="15"/>
      <c r="S58" s="15"/>
      <c r="T58" s="15"/>
      <c r="U58" s="15" t="s">
        <v>91</v>
      </c>
      <c r="V58" s="15"/>
      <c r="W58" s="15"/>
    </row>
    <row r="59" spans="1:25" ht="12.75">
      <c r="A59" s="16" t="s">
        <v>5</v>
      </c>
      <c r="B59" s="16"/>
      <c r="C59" s="16"/>
      <c r="D59" s="16"/>
      <c r="E59" s="16"/>
      <c r="F59" s="16"/>
      <c r="G59" s="16" t="s">
        <v>6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 t="s">
        <v>7</v>
      </c>
      <c r="T59" s="16"/>
      <c r="U59" s="16"/>
      <c r="V59" s="16"/>
      <c r="W59" s="16"/>
      <c r="X59" s="16"/>
      <c r="Y59" s="16"/>
    </row>
    <row r="60" spans="1:25" ht="12.75" customHeight="1">
      <c r="A60" s="17" t="s">
        <v>8</v>
      </c>
      <c r="B60" s="17" t="s">
        <v>9</v>
      </c>
      <c r="C60" s="18" t="s">
        <v>10</v>
      </c>
      <c r="D60" s="17" t="s">
        <v>11</v>
      </c>
      <c r="E60" s="19" t="s">
        <v>12</v>
      </c>
      <c r="F60" s="20" t="s">
        <v>13</v>
      </c>
      <c r="G60" s="21" t="s">
        <v>14</v>
      </c>
      <c r="H60" s="21"/>
      <c r="I60" s="21"/>
      <c r="J60" s="21"/>
      <c r="K60" s="21"/>
      <c r="L60" s="21"/>
      <c r="M60" s="21" t="s">
        <v>15</v>
      </c>
      <c r="N60" s="21"/>
      <c r="O60" s="21"/>
      <c r="P60" s="21"/>
      <c r="Q60" s="21"/>
      <c r="R60" s="21"/>
      <c r="S60" s="21" t="s">
        <v>16</v>
      </c>
      <c r="T60" s="21" t="s">
        <v>17</v>
      </c>
      <c r="U60" s="21" t="s">
        <v>18</v>
      </c>
      <c r="V60" s="22" t="s">
        <v>19</v>
      </c>
      <c r="W60" s="23" t="s">
        <v>20</v>
      </c>
      <c r="X60" s="24" t="s">
        <v>21</v>
      </c>
      <c r="Y60" s="24" t="s">
        <v>22</v>
      </c>
    </row>
    <row r="61" spans="1:25" ht="12.75">
      <c r="A61" s="17"/>
      <c r="B61" s="17"/>
      <c r="C61" s="18"/>
      <c r="D61" s="17"/>
      <c r="E61" s="19"/>
      <c r="F61" s="20"/>
      <c r="G61" s="21">
        <v>1</v>
      </c>
      <c r="H61" s="21"/>
      <c r="I61" s="21">
        <v>2</v>
      </c>
      <c r="J61" s="21"/>
      <c r="K61" s="21">
        <v>3</v>
      </c>
      <c r="L61" s="21"/>
      <c r="M61" s="21">
        <v>1</v>
      </c>
      <c r="N61" s="21"/>
      <c r="O61" s="21">
        <v>2</v>
      </c>
      <c r="P61" s="21"/>
      <c r="Q61" s="21">
        <v>3</v>
      </c>
      <c r="R61" s="21"/>
      <c r="S61" s="21"/>
      <c r="T61" s="21"/>
      <c r="U61" s="21"/>
      <c r="V61" s="22"/>
      <c r="W61" s="23"/>
      <c r="X61" s="24"/>
      <c r="Y61" s="24"/>
    </row>
    <row r="62" spans="1:25" ht="12.75">
      <c r="A62" s="71" t="s">
        <v>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spans="1:27" ht="12.75">
      <c r="A63" s="57">
        <v>44</v>
      </c>
      <c r="B63" s="68" t="s">
        <v>92</v>
      </c>
      <c r="C63" s="59">
        <v>1983</v>
      </c>
      <c r="D63" s="33" t="s">
        <v>93</v>
      </c>
      <c r="E63" s="60">
        <v>79.3</v>
      </c>
      <c r="F63" s="61">
        <f>POWER(10,(0.75194503*(LOG10(E63/175.508)*LOG10(E63/175.508))))</f>
        <v>1.2288887535683148</v>
      </c>
      <c r="G63" s="57">
        <v>70</v>
      </c>
      <c r="H63" s="62" t="s">
        <v>27</v>
      </c>
      <c r="I63" s="63">
        <v>70</v>
      </c>
      <c r="J63" s="62" t="s">
        <v>27</v>
      </c>
      <c r="K63" s="57">
        <v>70</v>
      </c>
      <c r="L63" s="62" t="s">
        <v>26</v>
      </c>
      <c r="M63" s="57">
        <v>80</v>
      </c>
      <c r="N63" s="62" t="s">
        <v>26</v>
      </c>
      <c r="O63" s="57">
        <v>85</v>
      </c>
      <c r="P63" s="62" t="s">
        <v>26</v>
      </c>
      <c r="Q63" s="57">
        <v>90</v>
      </c>
      <c r="R63" s="62" t="s">
        <v>26</v>
      </c>
      <c r="S63" s="64">
        <f>MAX(IF(H63="x",0,G63),IF(J63="x",0,I63),IF(L63="x",0,K63))</f>
        <v>70</v>
      </c>
      <c r="T63" s="64">
        <f>MAX(IF(N63="x",0,M63),IF(P63="x",0,O63),IF(R63="x",0,Q63))</f>
        <v>90</v>
      </c>
      <c r="U63" s="65">
        <f>S63+T63</f>
        <v>160</v>
      </c>
      <c r="V63" s="66">
        <v>4</v>
      </c>
      <c r="W63" s="67">
        <f>U63*F63</f>
        <v>196.62220057093037</v>
      </c>
      <c r="X63" s="63">
        <v>1.122</v>
      </c>
      <c r="Y63" s="28">
        <f>W63*X63</f>
        <v>220.6101090405839</v>
      </c>
      <c r="Z63" s="1" t="s">
        <v>75</v>
      </c>
      <c r="AA63" s="1" t="s">
        <v>36</v>
      </c>
    </row>
    <row r="64" spans="1:25" ht="12.75">
      <c r="A64" s="71" t="s">
        <v>94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</row>
    <row r="65" spans="1:25" ht="12.75">
      <c r="A65" s="57">
        <v>22</v>
      </c>
      <c r="B65" s="68" t="s">
        <v>95</v>
      </c>
      <c r="C65" s="59">
        <v>1988</v>
      </c>
      <c r="D65" s="33" t="s">
        <v>87</v>
      </c>
      <c r="E65" s="60">
        <v>92.6</v>
      </c>
      <c r="F65" s="61">
        <f aca="true" t="shared" si="32" ref="F65:F66">POWER(10,(0.75194503*(LOG10(E65/175.508)*LOG10(E65/175.508))))</f>
        <v>1.1428311970784268</v>
      </c>
      <c r="G65" s="57">
        <v>101</v>
      </c>
      <c r="H65" s="62" t="s">
        <v>26</v>
      </c>
      <c r="I65" s="63">
        <v>111</v>
      </c>
      <c r="J65" s="62" t="s">
        <v>27</v>
      </c>
      <c r="K65" s="57">
        <v>112</v>
      </c>
      <c r="L65" s="62" t="s">
        <v>27</v>
      </c>
      <c r="M65" s="57">
        <v>132</v>
      </c>
      <c r="N65" s="62" t="s">
        <v>26</v>
      </c>
      <c r="O65" s="57">
        <v>138</v>
      </c>
      <c r="P65" s="62" t="s">
        <v>27</v>
      </c>
      <c r="Q65" s="57">
        <v>141</v>
      </c>
      <c r="R65" s="62" t="s">
        <v>27</v>
      </c>
      <c r="S65" s="64">
        <f aca="true" t="shared" si="33" ref="S65:S66">MAX(IF(H65="x",0,G65),IF(J65="x",0,I65),IF(L65="x",0,K65))</f>
        <v>101</v>
      </c>
      <c r="T65" s="64">
        <f aca="true" t="shared" si="34" ref="T65:T66">MAX(IF(N65="x",0,M65),IF(P65="x",0,O65),IF(R65="x",0,Q65))</f>
        <v>132</v>
      </c>
      <c r="U65" s="65">
        <f aca="true" t="shared" si="35" ref="U65:U66">S65+T65</f>
        <v>233</v>
      </c>
      <c r="V65" s="66" t="s">
        <v>36</v>
      </c>
      <c r="W65" s="67">
        <f aca="true" t="shared" si="36" ref="W65:W66">U65*F65</f>
        <v>266.27966891927343</v>
      </c>
      <c r="X65" s="63"/>
      <c r="Y65" s="63"/>
    </row>
    <row r="66" spans="1:25" ht="12.75">
      <c r="A66" s="57">
        <v>43</v>
      </c>
      <c r="B66" s="68" t="s">
        <v>62</v>
      </c>
      <c r="C66" s="59">
        <v>1998</v>
      </c>
      <c r="D66" s="33" t="s">
        <v>96</v>
      </c>
      <c r="E66" s="60">
        <v>89.1</v>
      </c>
      <c r="F66" s="61">
        <f t="shared" si="32"/>
        <v>1.1619317130428868</v>
      </c>
      <c r="G66" s="57">
        <v>105</v>
      </c>
      <c r="H66" s="62" t="s">
        <v>26</v>
      </c>
      <c r="I66" s="63">
        <v>112</v>
      </c>
      <c r="J66" s="62" t="s">
        <v>27</v>
      </c>
      <c r="K66" s="57">
        <v>112</v>
      </c>
      <c r="L66" s="62" t="s">
        <v>27</v>
      </c>
      <c r="M66" s="57">
        <v>136</v>
      </c>
      <c r="N66" s="62" t="s">
        <v>26</v>
      </c>
      <c r="O66" s="57">
        <v>142</v>
      </c>
      <c r="P66" s="62" t="s">
        <v>26</v>
      </c>
      <c r="Q66" s="57">
        <v>150</v>
      </c>
      <c r="R66" s="62" t="s">
        <v>27</v>
      </c>
      <c r="S66" s="64">
        <f t="shared" si="33"/>
        <v>105</v>
      </c>
      <c r="T66" s="64">
        <f t="shared" si="34"/>
        <v>142</v>
      </c>
      <c r="U66" s="65">
        <f t="shared" si="35"/>
        <v>247</v>
      </c>
      <c r="V66" s="66" t="s">
        <v>30</v>
      </c>
      <c r="W66" s="67">
        <f t="shared" si="36"/>
        <v>286.99713312159304</v>
      </c>
      <c r="X66" s="63"/>
      <c r="Y66" s="63"/>
    </row>
    <row r="67" spans="1:25" ht="12.75">
      <c r="A67" s="56" t="s">
        <v>97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:25" ht="12.75">
      <c r="A68" s="57">
        <v>15</v>
      </c>
      <c r="B68" s="68" t="s">
        <v>98</v>
      </c>
      <c r="C68" s="59">
        <v>2002</v>
      </c>
      <c r="D68" s="33" t="s">
        <v>35</v>
      </c>
      <c r="E68" s="60">
        <v>99.7</v>
      </c>
      <c r="F68" s="61">
        <f aca="true" t="shared" si="37" ref="F68:F69">POWER(10,(0.75194503*(LOG10(E68/175.508)*LOG10(E68/175.508))))</f>
        <v>1.1100882164100798</v>
      </c>
      <c r="G68" s="57">
        <v>75</v>
      </c>
      <c r="H68" s="62" t="s">
        <v>26</v>
      </c>
      <c r="I68" s="63">
        <v>80</v>
      </c>
      <c r="J68" s="62" t="s">
        <v>26</v>
      </c>
      <c r="K68" s="57">
        <v>83</v>
      </c>
      <c r="L68" s="62" t="s">
        <v>27</v>
      </c>
      <c r="M68" s="57">
        <v>98</v>
      </c>
      <c r="N68" s="62" t="s">
        <v>26</v>
      </c>
      <c r="O68" s="57">
        <v>103</v>
      </c>
      <c r="P68" s="62" t="s">
        <v>26</v>
      </c>
      <c r="Q68" s="57">
        <v>106</v>
      </c>
      <c r="R68" s="62" t="s">
        <v>27</v>
      </c>
      <c r="S68" s="64">
        <f aca="true" t="shared" si="38" ref="S68:S69">MAX(IF(H68="x",0,G68),IF(J68="x",0,I68),IF(L68="x",0,K68))</f>
        <v>80</v>
      </c>
      <c r="T68" s="64">
        <f aca="true" t="shared" si="39" ref="T68:T69">MAX(IF(N68="x",0,M68),IF(P68="x",0,O68),IF(R68="x",0,Q68))</f>
        <v>103</v>
      </c>
      <c r="U68" s="65">
        <f aca="true" t="shared" si="40" ref="U68:U69">S68+T68</f>
        <v>183</v>
      </c>
      <c r="V68" s="66" t="s">
        <v>36</v>
      </c>
      <c r="W68" s="67">
        <f aca="true" t="shared" si="41" ref="W68:W69">U68*F68</f>
        <v>203.1461436030446</v>
      </c>
      <c r="X68" s="63"/>
      <c r="Y68" s="63"/>
    </row>
    <row r="69" spans="1:25" ht="12.75">
      <c r="A69" s="57">
        <v>37</v>
      </c>
      <c r="B69" s="68" t="s">
        <v>65</v>
      </c>
      <c r="C69" s="59">
        <v>1996</v>
      </c>
      <c r="D69" s="33" t="s">
        <v>96</v>
      </c>
      <c r="E69" s="60">
        <v>99.3</v>
      </c>
      <c r="F69" s="61">
        <f t="shared" si="37"/>
        <v>1.1117436321003735</v>
      </c>
      <c r="G69" s="57">
        <v>100</v>
      </c>
      <c r="H69" s="62" t="s">
        <v>26</v>
      </c>
      <c r="I69" s="63">
        <v>110</v>
      </c>
      <c r="J69" s="62" t="s">
        <v>26</v>
      </c>
      <c r="K69" s="57">
        <v>120</v>
      </c>
      <c r="L69" s="62" t="s">
        <v>26</v>
      </c>
      <c r="M69" s="57">
        <v>130</v>
      </c>
      <c r="N69" s="62" t="s">
        <v>26</v>
      </c>
      <c r="O69" s="57">
        <v>140</v>
      </c>
      <c r="P69" s="62" t="s">
        <v>26</v>
      </c>
      <c r="Q69" s="57">
        <v>150</v>
      </c>
      <c r="R69" s="62" t="s">
        <v>27</v>
      </c>
      <c r="S69" s="64">
        <f t="shared" si="38"/>
        <v>120</v>
      </c>
      <c r="T69" s="64">
        <f t="shared" si="39"/>
        <v>140</v>
      </c>
      <c r="U69" s="65">
        <f t="shared" si="40"/>
        <v>260</v>
      </c>
      <c r="V69" s="66" t="s">
        <v>30</v>
      </c>
      <c r="W69" s="67">
        <f t="shared" si="41"/>
        <v>289.0533443460971</v>
      </c>
      <c r="X69" s="63"/>
      <c r="Y69" s="63"/>
    </row>
    <row r="70" spans="1:29" ht="12.75">
      <c r="A70" s="56" t="s">
        <v>99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AC70" s="9"/>
    </row>
    <row r="71" spans="1:27" ht="12.75">
      <c r="A71" s="57">
        <v>45</v>
      </c>
      <c r="B71" s="68" t="s">
        <v>100</v>
      </c>
      <c r="C71" s="59">
        <v>1971</v>
      </c>
      <c r="D71" s="33" t="s">
        <v>35</v>
      </c>
      <c r="E71" s="60">
        <v>105.5</v>
      </c>
      <c r="F71" s="61">
        <f aca="true" t="shared" si="42" ref="F71:F73">POWER(10,(0.75194503*(LOG10(E71/175.508)*LOG10(E71/175.508))))</f>
        <v>1.0882796909564763</v>
      </c>
      <c r="G71" s="57">
        <v>104</v>
      </c>
      <c r="H71" s="62" t="s">
        <v>26</v>
      </c>
      <c r="I71" s="63">
        <v>110</v>
      </c>
      <c r="J71" s="62" t="s">
        <v>26</v>
      </c>
      <c r="K71" s="57">
        <v>114</v>
      </c>
      <c r="L71" s="62" t="s">
        <v>26</v>
      </c>
      <c r="M71" s="57">
        <v>140</v>
      </c>
      <c r="N71" s="62" t="s">
        <v>27</v>
      </c>
      <c r="O71" s="57">
        <v>142</v>
      </c>
      <c r="P71" s="62" t="s">
        <v>26</v>
      </c>
      <c r="Q71" s="57">
        <v>150</v>
      </c>
      <c r="R71" s="62" t="s">
        <v>27</v>
      </c>
      <c r="S71" s="64">
        <f aca="true" t="shared" si="43" ref="S71:S73">MAX(IF(H71="x",0,G71),IF(J71="x",0,I71),IF(L71="x",0,K71))</f>
        <v>114</v>
      </c>
      <c r="T71" s="64">
        <f aca="true" t="shared" si="44" ref="T71:T73">MAX(IF(N71="x",0,M71),IF(P71="x",0,O71),IF(R71="x",0,Q71))</f>
        <v>142</v>
      </c>
      <c r="U71" s="65">
        <f aca="true" t="shared" si="45" ref="U71:U73">S71+T71</f>
        <v>256</v>
      </c>
      <c r="V71" s="66" t="s">
        <v>36</v>
      </c>
      <c r="W71" s="67">
        <f aca="true" t="shared" si="46" ref="W71:W73">U71*F71</f>
        <v>278.5996008848579</v>
      </c>
      <c r="X71" s="63">
        <v>1.297</v>
      </c>
      <c r="Y71" s="28">
        <f>W71*X71</f>
        <v>361.3436823476607</v>
      </c>
      <c r="Z71" s="1" t="s">
        <v>101</v>
      </c>
      <c r="AA71" s="1" t="s">
        <v>30</v>
      </c>
    </row>
    <row r="72" spans="1:25" ht="12.75">
      <c r="A72" s="57">
        <v>20</v>
      </c>
      <c r="B72" s="68" t="s">
        <v>102</v>
      </c>
      <c r="C72" s="59">
        <v>1998</v>
      </c>
      <c r="D72" s="33" t="s">
        <v>35</v>
      </c>
      <c r="E72" s="60">
        <v>104.9</v>
      </c>
      <c r="F72" s="61">
        <f t="shared" si="42"/>
        <v>1.0903565810661882</v>
      </c>
      <c r="G72" s="57">
        <v>107</v>
      </c>
      <c r="H72" s="62" t="s">
        <v>26</v>
      </c>
      <c r="I72" s="63">
        <v>112</v>
      </c>
      <c r="J72" s="62" t="s">
        <v>26</v>
      </c>
      <c r="K72" s="57">
        <v>115</v>
      </c>
      <c r="L72" s="62" t="s">
        <v>27</v>
      </c>
      <c r="M72" s="57">
        <v>130</v>
      </c>
      <c r="N72" s="62" t="s">
        <v>26</v>
      </c>
      <c r="O72" s="57">
        <v>138</v>
      </c>
      <c r="P72" s="62" t="s">
        <v>26</v>
      </c>
      <c r="Q72" s="57">
        <v>141</v>
      </c>
      <c r="R72" s="62" t="s">
        <v>27</v>
      </c>
      <c r="S72" s="64">
        <f t="shared" si="43"/>
        <v>112</v>
      </c>
      <c r="T72" s="64">
        <f t="shared" si="44"/>
        <v>138</v>
      </c>
      <c r="U72" s="65">
        <f t="shared" si="45"/>
        <v>250</v>
      </c>
      <c r="V72" s="66" t="s">
        <v>33</v>
      </c>
      <c r="W72" s="67">
        <f t="shared" si="46"/>
        <v>272.58914526654706</v>
      </c>
      <c r="X72" s="63"/>
      <c r="Y72" s="63"/>
    </row>
    <row r="73" spans="1:25" ht="12.75">
      <c r="A73" s="57">
        <v>52</v>
      </c>
      <c r="B73" s="68" t="s">
        <v>103</v>
      </c>
      <c r="C73" s="59">
        <v>1992</v>
      </c>
      <c r="D73" s="33" t="s">
        <v>35</v>
      </c>
      <c r="E73" s="60">
        <v>106.4</v>
      </c>
      <c r="F73" s="61">
        <f t="shared" si="42"/>
        <v>1.0852364724062078</v>
      </c>
      <c r="G73" s="57">
        <v>130</v>
      </c>
      <c r="H73" s="62" t="s">
        <v>27</v>
      </c>
      <c r="I73" s="63">
        <v>130</v>
      </c>
      <c r="J73" s="62" t="s">
        <v>27</v>
      </c>
      <c r="K73" s="57">
        <v>130</v>
      </c>
      <c r="L73" s="62" t="s">
        <v>26</v>
      </c>
      <c r="M73" s="57">
        <v>159</v>
      </c>
      <c r="N73" s="62" t="s">
        <v>26</v>
      </c>
      <c r="O73" s="57">
        <v>166</v>
      </c>
      <c r="P73" s="62" t="s">
        <v>27</v>
      </c>
      <c r="Q73" s="57">
        <v>166</v>
      </c>
      <c r="R73" s="62" t="s">
        <v>27</v>
      </c>
      <c r="S73" s="64">
        <f t="shared" si="43"/>
        <v>130</v>
      </c>
      <c r="T73" s="64">
        <f t="shared" si="44"/>
        <v>159</v>
      </c>
      <c r="U73" s="65">
        <f t="shared" si="45"/>
        <v>289</v>
      </c>
      <c r="V73" s="66" t="s">
        <v>30</v>
      </c>
      <c r="W73" s="67">
        <f t="shared" si="46"/>
        <v>313.63334052539403</v>
      </c>
      <c r="X73" s="63"/>
      <c r="Y73" s="63"/>
    </row>
    <row r="74" spans="1:25" ht="12.75">
      <c r="A74" s="56" t="s">
        <v>104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7" ht="12.75">
      <c r="A75" s="57">
        <v>1</v>
      </c>
      <c r="B75" s="68" t="s">
        <v>105</v>
      </c>
      <c r="C75" s="59">
        <v>1963</v>
      </c>
      <c r="D75" s="33" t="s">
        <v>93</v>
      </c>
      <c r="E75" s="60">
        <v>124.6</v>
      </c>
      <c r="F75" s="61">
        <f aca="true" t="shared" si="47" ref="F75:F78">POWER(10,(0.75194503*(LOG10(E75/175.508)*LOG10(E75/175.508))))</f>
        <v>1.039069073345835</v>
      </c>
      <c r="G75" s="57">
        <v>55</v>
      </c>
      <c r="H75" s="62" t="s">
        <v>26</v>
      </c>
      <c r="I75" s="72" t="s">
        <v>106</v>
      </c>
      <c r="J75" s="62" t="s">
        <v>27</v>
      </c>
      <c r="K75" s="72" t="s">
        <v>106</v>
      </c>
      <c r="L75" s="62" t="s">
        <v>27</v>
      </c>
      <c r="M75" s="57">
        <v>80</v>
      </c>
      <c r="N75" s="62" t="s">
        <v>26</v>
      </c>
      <c r="O75" s="57"/>
      <c r="P75" s="62" t="s">
        <v>27</v>
      </c>
      <c r="Q75" s="57"/>
      <c r="R75" s="62" t="s">
        <v>27</v>
      </c>
      <c r="S75" s="64">
        <f aca="true" t="shared" si="48" ref="S75:S78">MAX(IF(H75="x",0,G75),IF(J75="x",0,I75),IF(L75="x",0,K75))</f>
        <v>55</v>
      </c>
      <c r="T75" s="64">
        <f aca="true" t="shared" si="49" ref="T75:T78">MAX(IF(N75="x",0,M75),IF(P75="x",0,O75),IF(R75="x",0,Q75))</f>
        <v>80</v>
      </c>
      <c r="U75" s="65">
        <f aca="true" t="shared" si="50" ref="U75:U78">S75+T75</f>
        <v>135</v>
      </c>
      <c r="V75" s="66">
        <v>4</v>
      </c>
      <c r="W75" s="67">
        <f aca="true" t="shared" si="51" ref="W75:W78">U75*F75</f>
        <v>140.27432490168772</v>
      </c>
      <c r="X75" s="63">
        <v>1.488</v>
      </c>
      <c r="Y75" s="28">
        <f aca="true" t="shared" si="52" ref="Y75:Y77">W75*X75</f>
        <v>208.72819545371132</v>
      </c>
      <c r="Z75" s="1" t="s">
        <v>107</v>
      </c>
      <c r="AA75" s="1" t="s">
        <v>30</v>
      </c>
    </row>
    <row r="76" spans="1:27" ht="12.75">
      <c r="A76" s="57">
        <v>13</v>
      </c>
      <c r="B76" s="68" t="s">
        <v>108</v>
      </c>
      <c r="C76" s="59">
        <v>1972</v>
      </c>
      <c r="D76" s="33" t="s">
        <v>93</v>
      </c>
      <c r="E76" s="60">
        <v>113.3</v>
      </c>
      <c r="F76" s="61">
        <f t="shared" si="47"/>
        <v>1.064545836140091</v>
      </c>
      <c r="G76" s="57">
        <v>80</v>
      </c>
      <c r="H76" s="62" t="s">
        <v>26</v>
      </c>
      <c r="I76" s="63">
        <v>83</v>
      </c>
      <c r="J76" s="62" t="s">
        <v>27</v>
      </c>
      <c r="K76" s="57">
        <v>83</v>
      </c>
      <c r="L76" s="62" t="s">
        <v>26</v>
      </c>
      <c r="M76" s="57">
        <v>100</v>
      </c>
      <c r="N76" s="62" t="s">
        <v>26</v>
      </c>
      <c r="O76" s="57">
        <v>105</v>
      </c>
      <c r="P76" s="62" t="s">
        <v>26</v>
      </c>
      <c r="Q76" s="57">
        <v>107</v>
      </c>
      <c r="R76" s="62" t="s">
        <v>27</v>
      </c>
      <c r="S76" s="64">
        <f t="shared" si="48"/>
        <v>83</v>
      </c>
      <c r="T76" s="64">
        <f t="shared" si="49"/>
        <v>105</v>
      </c>
      <c r="U76" s="65">
        <f t="shared" si="50"/>
        <v>188</v>
      </c>
      <c r="V76" s="66" t="s">
        <v>33</v>
      </c>
      <c r="W76" s="67">
        <f t="shared" si="51"/>
        <v>200.13461719433712</v>
      </c>
      <c r="X76" s="63">
        <v>1.279</v>
      </c>
      <c r="Y76" s="28">
        <f t="shared" si="52"/>
        <v>255.97217539155716</v>
      </c>
      <c r="Z76" s="1" t="s">
        <v>101</v>
      </c>
      <c r="AA76" s="1" t="s">
        <v>30</v>
      </c>
    </row>
    <row r="77" spans="1:27" ht="12.75">
      <c r="A77" s="57">
        <v>29</v>
      </c>
      <c r="B77" s="68" t="s">
        <v>109</v>
      </c>
      <c r="C77" s="59">
        <v>1977</v>
      </c>
      <c r="D77" s="33" t="s">
        <v>35</v>
      </c>
      <c r="E77" s="60">
        <v>115.8</v>
      </c>
      <c r="F77" s="61">
        <f t="shared" si="47"/>
        <v>1.0580898488797332</v>
      </c>
      <c r="G77" s="57">
        <v>105</v>
      </c>
      <c r="H77" s="62" t="s">
        <v>27</v>
      </c>
      <c r="I77" s="63">
        <v>105</v>
      </c>
      <c r="J77" s="62" t="s">
        <v>27</v>
      </c>
      <c r="K77" s="57">
        <v>105</v>
      </c>
      <c r="L77" s="62" t="s">
        <v>26</v>
      </c>
      <c r="M77" s="57">
        <v>140</v>
      </c>
      <c r="N77" s="62" t="s">
        <v>26</v>
      </c>
      <c r="O77" s="57">
        <v>145</v>
      </c>
      <c r="P77" s="62" t="s">
        <v>26</v>
      </c>
      <c r="Q77" s="57">
        <v>150</v>
      </c>
      <c r="R77" s="62" t="s">
        <v>27</v>
      </c>
      <c r="S77" s="64">
        <f t="shared" si="48"/>
        <v>105</v>
      </c>
      <c r="T77" s="64">
        <f t="shared" si="49"/>
        <v>145</v>
      </c>
      <c r="U77" s="65">
        <f t="shared" si="50"/>
        <v>250</v>
      </c>
      <c r="V77" s="66" t="s">
        <v>30</v>
      </c>
      <c r="W77" s="67">
        <f t="shared" si="51"/>
        <v>264.5224622199333</v>
      </c>
      <c r="X77" s="63">
        <v>1.203</v>
      </c>
      <c r="Y77" s="28">
        <f t="shared" si="52"/>
        <v>318.22052205057975</v>
      </c>
      <c r="Z77" s="1" t="s">
        <v>110</v>
      </c>
      <c r="AA77" s="1" t="s">
        <v>30</v>
      </c>
    </row>
    <row r="78" spans="1:25" ht="12.75">
      <c r="A78" s="57">
        <v>60</v>
      </c>
      <c r="B78" s="68" t="s">
        <v>111</v>
      </c>
      <c r="C78" s="59">
        <v>1990</v>
      </c>
      <c r="D78" s="33" t="s">
        <v>41</v>
      </c>
      <c r="E78" s="60">
        <v>112</v>
      </c>
      <c r="F78" s="61">
        <f t="shared" si="47"/>
        <v>1.0681096799391288</v>
      </c>
      <c r="G78" s="57">
        <v>110</v>
      </c>
      <c r="H78" s="62" t="s">
        <v>26</v>
      </c>
      <c r="I78" s="63">
        <v>115</v>
      </c>
      <c r="J78" s="62" t="s">
        <v>27</v>
      </c>
      <c r="K78" s="57">
        <v>118</v>
      </c>
      <c r="L78" s="62" t="s">
        <v>26</v>
      </c>
      <c r="M78" s="57">
        <v>130</v>
      </c>
      <c r="N78" s="62" t="s">
        <v>26</v>
      </c>
      <c r="O78" s="57">
        <v>136</v>
      </c>
      <c r="P78" s="62" t="s">
        <v>27</v>
      </c>
      <c r="Q78" s="57">
        <v>138</v>
      </c>
      <c r="R78" s="62" t="s">
        <v>27</v>
      </c>
      <c r="S78" s="64">
        <f t="shared" si="48"/>
        <v>118</v>
      </c>
      <c r="T78" s="64">
        <f t="shared" si="49"/>
        <v>130</v>
      </c>
      <c r="U78" s="65">
        <f t="shared" si="50"/>
        <v>248</v>
      </c>
      <c r="V78" s="66" t="s">
        <v>36</v>
      </c>
      <c r="W78" s="67">
        <f t="shared" si="51"/>
        <v>264.89120062490395</v>
      </c>
      <c r="X78" s="63"/>
      <c r="Y78" s="63"/>
    </row>
    <row r="79" spans="2:20" ht="12.75">
      <c r="B79" s="45" t="s">
        <v>57</v>
      </c>
      <c r="C79" s="73"/>
      <c r="D79" s="74"/>
      <c r="E79" s="1"/>
      <c r="F79" s="46" t="s">
        <v>58</v>
      </c>
      <c r="G79" s="49" t="s">
        <v>61</v>
      </c>
      <c r="H79" s="49"/>
      <c r="I79" s="49"/>
      <c r="J79" s="49"/>
      <c r="K79" s="70"/>
      <c r="L79" s="70"/>
      <c r="M79" s="13"/>
      <c r="N79" s="13"/>
      <c r="O79" s="45" t="s">
        <v>60</v>
      </c>
      <c r="P79" s="49" t="s">
        <v>88</v>
      </c>
      <c r="Q79" s="49"/>
      <c r="R79" s="49"/>
      <c r="S79" s="49"/>
      <c r="T79" s="75"/>
    </row>
    <row r="80" spans="2:20" ht="12.75">
      <c r="B80" s="50"/>
      <c r="C80" s="73"/>
      <c r="D80" s="74"/>
      <c r="E80" s="76"/>
      <c r="F80" s="77"/>
      <c r="G80" s="49" t="s">
        <v>78</v>
      </c>
      <c r="H80" s="49"/>
      <c r="I80" s="49"/>
      <c r="J80" s="49"/>
      <c r="K80" s="70"/>
      <c r="L80" s="70"/>
      <c r="M80" s="13"/>
      <c r="N80" s="13"/>
      <c r="O80" s="47" t="s">
        <v>63</v>
      </c>
      <c r="P80" s="49" t="s">
        <v>64</v>
      </c>
      <c r="Q80" s="49"/>
      <c r="R80" s="49"/>
      <c r="S80" s="49"/>
      <c r="T80" s="69"/>
    </row>
    <row r="81" spans="7:21" ht="12.75">
      <c r="G81" s="49" t="s">
        <v>59</v>
      </c>
      <c r="H81" s="49"/>
      <c r="I81" s="49"/>
      <c r="J81" s="49"/>
      <c r="M81" s="5"/>
      <c r="N81" s="5"/>
      <c r="Q81" s="69"/>
      <c r="R81" s="69"/>
      <c r="U81" s="69"/>
    </row>
    <row r="82" spans="13:21" ht="12.75">
      <c r="M82" s="5"/>
      <c r="N82" s="5"/>
      <c r="Q82" s="69"/>
      <c r="R82" s="69"/>
      <c r="U82" s="69"/>
    </row>
    <row r="83" spans="2:21" ht="12.75">
      <c r="B83" s="1" t="s">
        <v>112</v>
      </c>
      <c r="M83" s="5"/>
      <c r="N83" s="5"/>
      <c r="Q83" s="69"/>
      <c r="R83" s="69"/>
      <c r="U83" s="69"/>
    </row>
    <row r="84" spans="1:21" ht="14.25">
      <c r="A84" s="1">
        <v>1</v>
      </c>
      <c r="B84" s="78" t="s">
        <v>82</v>
      </c>
      <c r="C84" s="79">
        <v>320.981617255851</v>
      </c>
      <c r="M84" s="5"/>
      <c r="N84" s="5"/>
      <c r="Q84" s="69"/>
      <c r="R84" s="69"/>
      <c r="U84" s="69"/>
    </row>
    <row r="85" spans="1:21" ht="14.25">
      <c r="A85" s="1">
        <v>2</v>
      </c>
      <c r="B85" s="80" t="s">
        <v>103</v>
      </c>
      <c r="C85" s="79">
        <v>313.63334052539403</v>
      </c>
      <c r="M85" s="5"/>
      <c r="N85" s="5"/>
      <c r="Q85" s="69"/>
      <c r="R85" s="69"/>
      <c r="U85" s="69"/>
    </row>
    <row r="86" spans="1:21" ht="14.25">
      <c r="A86" s="1">
        <v>3</v>
      </c>
      <c r="B86" s="80" t="s">
        <v>65</v>
      </c>
      <c r="C86" s="79">
        <v>289.0533443460971</v>
      </c>
      <c r="M86" s="5"/>
      <c r="N86" s="5"/>
      <c r="Q86" s="69"/>
      <c r="R86" s="69"/>
      <c r="U86" s="69"/>
    </row>
    <row r="87" spans="1:21" ht="14.25">
      <c r="A87" s="1">
        <v>4</v>
      </c>
      <c r="B87" s="80" t="s">
        <v>62</v>
      </c>
      <c r="C87" s="79">
        <v>286.99713312159304</v>
      </c>
      <c r="M87" s="5"/>
      <c r="N87" s="5"/>
      <c r="Q87" s="69"/>
      <c r="R87" s="69"/>
      <c r="U87" s="69"/>
    </row>
    <row r="88" spans="1:21" ht="14.25">
      <c r="A88" s="1">
        <v>5</v>
      </c>
      <c r="B88" s="78" t="s">
        <v>78</v>
      </c>
      <c r="C88" s="79">
        <v>279.6694911819462</v>
      </c>
      <c r="M88" s="5"/>
      <c r="N88" s="5"/>
      <c r="Q88" s="69"/>
      <c r="R88" s="69"/>
      <c r="U88" s="69"/>
    </row>
    <row r="89" spans="1:3" s="1" customFormat="1" ht="14.25">
      <c r="A89" s="1">
        <v>6</v>
      </c>
      <c r="B89" s="80" t="s">
        <v>100</v>
      </c>
      <c r="C89" s="79">
        <v>278.5996008848579</v>
      </c>
    </row>
    <row r="90" spans="1:3" s="1" customFormat="1" ht="12.75" customHeight="1">
      <c r="A90" s="1">
        <v>7</v>
      </c>
      <c r="B90" s="80" t="s">
        <v>102</v>
      </c>
      <c r="C90" s="79">
        <v>272.58914526654706</v>
      </c>
    </row>
    <row r="91" spans="1:3" s="1" customFormat="1" ht="14.25">
      <c r="A91" s="1">
        <v>8</v>
      </c>
      <c r="B91" s="80" t="s">
        <v>95</v>
      </c>
      <c r="C91" s="79">
        <v>266.27966891927343</v>
      </c>
    </row>
    <row r="92" spans="1:3" s="1" customFormat="1" ht="14.25">
      <c r="A92" s="1">
        <v>9</v>
      </c>
      <c r="B92" s="80" t="s">
        <v>111</v>
      </c>
      <c r="C92" s="79">
        <v>264.89120062490395</v>
      </c>
    </row>
    <row r="93" spans="1:3" s="1" customFormat="1" ht="14.25">
      <c r="A93" s="1">
        <v>10</v>
      </c>
      <c r="B93" s="80" t="s">
        <v>109</v>
      </c>
      <c r="C93" s="79">
        <v>264.5224622199333</v>
      </c>
    </row>
    <row r="94" spans="1:3" s="1" customFormat="1" ht="14.25">
      <c r="A94" s="1">
        <v>11</v>
      </c>
      <c r="B94" s="78" t="s">
        <v>85</v>
      </c>
      <c r="C94" s="79">
        <v>258.80408827463606</v>
      </c>
    </row>
    <row r="95" spans="1:3" s="1" customFormat="1" ht="14.25">
      <c r="A95" s="1">
        <v>12</v>
      </c>
      <c r="B95" s="78" t="s">
        <v>88</v>
      </c>
      <c r="C95" s="79">
        <v>253.10400569152733</v>
      </c>
    </row>
    <row r="96" spans="1:3" s="1" customFormat="1" ht="14.25">
      <c r="A96" s="1">
        <v>13</v>
      </c>
      <c r="B96" s="78" t="s">
        <v>86</v>
      </c>
      <c r="C96" s="79">
        <v>246.38297810093096</v>
      </c>
    </row>
    <row r="97" spans="1:3" s="1" customFormat="1" ht="26.25">
      <c r="A97" s="1">
        <v>14</v>
      </c>
      <c r="B97" s="81" t="s">
        <v>74</v>
      </c>
      <c r="C97" s="79">
        <v>236.56802884211697</v>
      </c>
    </row>
    <row r="98" spans="1:3" s="1" customFormat="1" ht="14.25">
      <c r="A98" s="1">
        <v>15</v>
      </c>
      <c r="B98" s="78" t="s">
        <v>80</v>
      </c>
      <c r="C98" s="79">
        <v>232.58175042920325</v>
      </c>
    </row>
    <row r="99" spans="1:3" s="1" customFormat="1" ht="14.25">
      <c r="A99" s="1">
        <v>16</v>
      </c>
      <c r="B99" s="80" t="s">
        <v>76</v>
      </c>
      <c r="C99" s="79">
        <v>226.46371240729601</v>
      </c>
    </row>
    <row r="100" spans="1:3" s="1" customFormat="1" ht="14.25">
      <c r="A100" s="1">
        <v>17</v>
      </c>
      <c r="B100" s="78" t="s">
        <v>77</v>
      </c>
      <c r="C100" s="79">
        <v>212.72285299278383</v>
      </c>
    </row>
    <row r="101" spans="1:3" s="1" customFormat="1" ht="14.25">
      <c r="A101" s="1">
        <v>18</v>
      </c>
      <c r="B101" s="80" t="s">
        <v>98</v>
      </c>
      <c r="C101" s="79">
        <v>203.1461436030446</v>
      </c>
    </row>
    <row r="102" spans="1:3" s="1" customFormat="1" ht="14.25">
      <c r="A102" s="1">
        <v>19</v>
      </c>
      <c r="B102" s="80" t="s">
        <v>108</v>
      </c>
      <c r="C102" s="79">
        <v>200.13461719433712</v>
      </c>
    </row>
    <row r="103" spans="1:3" s="1" customFormat="1" ht="14.25">
      <c r="A103" s="1">
        <v>20</v>
      </c>
      <c r="B103" s="80" t="s">
        <v>92</v>
      </c>
      <c r="C103" s="82">
        <v>196.62220057093037</v>
      </c>
    </row>
    <row r="104" spans="1:3" s="1" customFormat="1" ht="14.25">
      <c r="A104" s="1">
        <v>21</v>
      </c>
      <c r="B104" s="78" t="s">
        <v>83</v>
      </c>
      <c r="C104" s="79">
        <v>192.12551976871737</v>
      </c>
    </row>
    <row r="105" spans="1:3" s="1" customFormat="1" ht="14.25">
      <c r="A105" s="1">
        <v>22</v>
      </c>
      <c r="B105" s="80" t="s">
        <v>105</v>
      </c>
      <c r="C105" s="79">
        <v>140.27432490168772</v>
      </c>
    </row>
    <row r="106" spans="1:3" s="1" customFormat="1" ht="14.25">
      <c r="A106" s="1">
        <v>23</v>
      </c>
      <c r="B106" s="78" t="s">
        <v>70</v>
      </c>
      <c r="C106" s="79">
        <v>133.32179950583208</v>
      </c>
    </row>
    <row r="107" s="1" customFormat="1" ht="12.75"/>
    <row r="108" ht="14.25">
      <c r="B108" s="1" t="s">
        <v>113</v>
      </c>
    </row>
    <row r="109" spans="1:3" ht="14.25">
      <c r="A109" s="83">
        <v>1</v>
      </c>
      <c r="B109" s="84" t="s">
        <v>40</v>
      </c>
      <c r="C109" s="79">
        <v>195.42739839690253</v>
      </c>
    </row>
    <row r="110" spans="1:3" ht="14.25">
      <c r="A110" s="83">
        <v>2</v>
      </c>
      <c r="B110" s="84" t="s">
        <v>45</v>
      </c>
      <c r="C110" s="79">
        <v>184.43955616962006</v>
      </c>
    </row>
    <row r="111" spans="1:5" ht="14.25">
      <c r="A111" s="83">
        <v>3</v>
      </c>
      <c r="B111" s="84" t="s">
        <v>47</v>
      </c>
      <c r="C111" s="79">
        <v>181.53457282311166</v>
      </c>
      <c r="E111" s="1"/>
    </row>
    <row r="112" spans="1:5" ht="26.25">
      <c r="A112" s="83">
        <v>4</v>
      </c>
      <c r="B112" s="84" t="s">
        <v>37</v>
      </c>
      <c r="C112" s="79">
        <v>167.7713289733336</v>
      </c>
      <c r="E112" s="1"/>
    </row>
    <row r="113" spans="1:3" ht="14.25">
      <c r="A113" s="83">
        <v>5</v>
      </c>
      <c r="B113" s="84" t="s">
        <v>51</v>
      </c>
      <c r="C113" s="85">
        <v>148.58644141340167</v>
      </c>
    </row>
    <row r="114" spans="1:3" ht="15">
      <c r="A114" s="83">
        <v>6</v>
      </c>
      <c r="B114" s="84" t="s">
        <v>42</v>
      </c>
      <c r="C114" s="79">
        <v>148.0049756538557</v>
      </c>
    </row>
    <row r="115" spans="1:3" ht="15">
      <c r="A115" s="83">
        <v>7</v>
      </c>
      <c r="B115" s="84" t="s">
        <v>56</v>
      </c>
      <c r="C115" s="79">
        <v>146.93121654530745</v>
      </c>
    </row>
    <row r="116" spans="1:3" ht="15">
      <c r="A116" s="83">
        <v>8</v>
      </c>
      <c r="B116" s="84" t="s">
        <v>34</v>
      </c>
      <c r="C116" s="79">
        <v>139.27443938990882</v>
      </c>
    </row>
    <row r="117" spans="1:3" ht="15">
      <c r="A117" s="83">
        <v>9</v>
      </c>
      <c r="B117" s="86" t="s">
        <v>31</v>
      </c>
      <c r="C117" s="79">
        <v>133.25986454329396</v>
      </c>
    </row>
    <row r="118" spans="1:3" ht="15">
      <c r="A118" s="83">
        <v>10</v>
      </c>
      <c r="B118" s="84" t="s">
        <v>49</v>
      </c>
      <c r="C118" s="79">
        <v>124.54921236369161</v>
      </c>
    </row>
    <row r="119" spans="1:3" ht="15">
      <c r="A119" s="83">
        <v>11</v>
      </c>
      <c r="B119" s="84" t="s">
        <v>54</v>
      </c>
      <c r="C119" s="85">
        <v>106.15760022146011</v>
      </c>
    </row>
    <row r="120" spans="1:3" ht="15">
      <c r="A120" s="83">
        <v>12</v>
      </c>
      <c r="B120" s="86" t="s">
        <v>24</v>
      </c>
      <c r="C120" s="79">
        <v>102.33460432660611</v>
      </c>
    </row>
    <row r="122" ht="12.75">
      <c r="B122" s="1" t="s">
        <v>114</v>
      </c>
    </row>
    <row r="123" spans="1:3" ht="14.25">
      <c r="A123" s="83">
        <v>1</v>
      </c>
      <c r="B123" s="68" t="s">
        <v>100</v>
      </c>
      <c r="C123" s="87">
        <v>361.3436823476607</v>
      </c>
    </row>
    <row r="124" spans="1:3" ht="14.25">
      <c r="A124" s="83">
        <v>2</v>
      </c>
      <c r="B124" s="68" t="s">
        <v>109</v>
      </c>
      <c r="C124" s="87">
        <v>318.22052205057975</v>
      </c>
    </row>
    <row r="125" spans="1:3" ht="14.25">
      <c r="A125" s="83">
        <v>3</v>
      </c>
      <c r="B125" s="58" t="s">
        <v>88</v>
      </c>
      <c r="C125" s="87">
        <v>274.1116381639241</v>
      </c>
    </row>
    <row r="126" spans="1:3" ht="14.25">
      <c r="A126" s="83">
        <v>4</v>
      </c>
      <c r="B126" s="58" t="s">
        <v>86</v>
      </c>
      <c r="C126" s="87">
        <v>270.0357439986204</v>
      </c>
    </row>
    <row r="127" spans="1:3" ht="26.25">
      <c r="A127" s="83">
        <v>5</v>
      </c>
      <c r="B127" s="39" t="s">
        <v>74</v>
      </c>
      <c r="C127" s="87">
        <v>265.42932836085527</v>
      </c>
    </row>
    <row r="128" spans="1:3" ht="14.25">
      <c r="A128" s="83">
        <v>6</v>
      </c>
      <c r="B128" s="68" t="s">
        <v>108</v>
      </c>
      <c r="C128" s="87">
        <v>255.97217539155716</v>
      </c>
    </row>
    <row r="129" spans="1:3" ht="14.25">
      <c r="A129" s="83">
        <v>7</v>
      </c>
      <c r="B129" s="58" t="s">
        <v>77</v>
      </c>
      <c r="C129" s="87">
        <v>235.90964396899727</v>
      </c>
    </row>
    <row r="130" spans="1:3" ht="14.25">
      <c r="A130" s="83">
        <v>8</v>
      </c>
      <c r="B130" s="68" t="s">
        <v>92</v>
      </c>
      <c r="C130" s="87">
        <v>220.6101090405839</v>
      </c>
    </row>
    <row r="131" spans="1:3" ht="14.25">
      <c r="A131" s="83">
        <v>9</v>
      </c>
      <c r="B131" s="68" t="s">
        <v>105</v>
      </c>
      <c r="C131" s="87">
        <v>208.72819545371132</v>
      </c>
    </row>
    <row r="132" spans="1:3" ht="14.25">
      <c r="A132" s="83">
        <v>10</v>
      </c>
      <c r="B132" s="58" t="s">
        <v>70</v>
      </c>
      <c r="C132" s="87">
        <v>201.84920445182976</v>
      </c>
    </row>
    <row r="134" ht="12.75">
      <c r="B134" s="1" t="s">
        <v>115</v>
      </c>
    </row>
    <row r="135" spans="1:3" ht="14.25">
      <c r="A135" s="83">
        <v>1</v>
      </c>
      <c r="B135" s="88" t="s">
        <v>51</v>
      </c>
      <c r="C135" s="87">
        <f>SUM(Y23)</f>
        <v>161.06770249212744</v>
      </c>
    </row>
    <row r="136" spans="1:3" ht="14.25">
      <c r="A136" s="83">
        <v>2</v>
      </c>
      <c r="B136" s="88" t="s">
        <v>42</v>
      </c>
      <c r="C136" s="87">
        <v>160.4373936087796</v>
      </c>
    </row>
    <row r="137" spans="1:3" ht="14.25">
      <c r="A137" s="83">
        <v>3</v>
      </c>
      <c r="B137" s="88" t="s">
        <v>49</v>
      </c>
      <c r="C137" s="87">
        <v>147.83991507570195</v>
      </c>
    </row>
    <row r="138" spans="1:3" ht="12.75">
      <c r="A138" s="83">
        <v>4</v>
      </c>
      <c r="B138" s="89" t="s">
        <v>24</v>
      </c>
      <c r="C138" s="87">
        <v>137.1283697976522</v>
      </c>
    </row>
    <row r="139" spans="1:3" ht="12.75">
      <c r="A139" s="83">
        <v>5</v>
      </c>
      <c r="B139" s="88" t="s">
        <v>54</v>
      </c>
      <c r="C139" s="87">
        <f>SUM(Y25)</f>
        <v>122.39971305534351</v>
      </c>
    </row>
  </sheetData>
  <sheetProtection selectLockedCells="1" selectUnlockedCells="1"/>
  <mergeCells count="95">
    <mergeCell ref="A1:W1"/>
    <mergeCell ref="A2:W2"/>
    <mergeCell ref="A3:W3"/>
    <mergeCell ref="M5:O5"/>
    <mergeCell ref="Q5:T5"/>
    <mergeCell ref="U5:W5"/>
    <mergeCell ref="A6:F6"/>
    <mergeCell ref="G6:Q6"/>
    <mergeCell ref="S6:Y6"/>
    <mergeCell ref="A7:A8"/>
    <mergeCell ref="B7:B8"/>
    <mergeCell ref="C7:C8"/>
    <mergeCell ref="D7:D8"/>
    <mergeCell ref="E7:E8"/>
    <mergeCell ref="F7:F8"/>
    <mergeCell ref="G7:K7"/>
    <mergeCell ref="M7:Q7"/>
    <mergeCell ref="S7:S8"/>
    <mergeCell ref="T7:T8"/>
    <mergeCell ref="U7:U8"/>
    <mergeCell ref="V7:V8"/>
    <mergeCell ref="W7:W8"/>
    <mergeCell ref="X7:X8"/>
    <mergeCell ref="Y7:Y8"/>
    <mergeCell ref="A9:Y9"/>
    <mergeCell ref="A14:Y14"/>
    <mergeCell ref="A17:Y17"/>
    <mergeCell ref="A19:Y19"/>
    <mergeCell ref="A21:Y21"/>
    <mergeCell ref="A24:Y24"/>
    <mergeCell ref="A26:Y26"/>
    <mergeCell ref="F29:H29"/>
    <mergeCell ref="P29:S29"/>
    <mergeCell ref="F30:H30"/>
    <mergeCell ref="P30:S30"/>
    <mergeCell ref="F31:H31"/>
    <mergeCell ref="M34:O34"/>
    <mergeCell ref="Q34:T34"/>
    <mergeCell ref="U34:W34"/>
    <mergeCell ref="A35:F35"/>
    <mergeCell ref="G35:Q35"/>
    <mergeCell ref="S35:Y35"/>
    <mergeCell ref="A36:A37"/>
    <mergeCell ref="B36:B37"/>
    <mergeCell ref="C36:C37"/>
    <mergeCell ref="D36:D37"/>
    <mergeCell ref="E36:E37"/>
    <mergeCell ref="F36:F37"/>
    <mergeCell ref="G36:K36"/>
    <mergeCell ref="M36:Q36"/>
    <mergeCell ref="S36:S37"/>
    <mergeCell ref="T36:T37"/>
    <mergeCell ref="U36:U37"/>
    <mergeCell ref="V36:V37"/>
    <mergeCell ref="W36:W37"/>
    <mergeCell ref="X36:X37"/>
    <mergeCell ref="Y36:Y37"/>
    <mergeCell ref="A38:Y38"/>
    <mergeCell ref="A40:Y40"/>
    <mergeCell ref="A43:Y43"/>
    <mergeCell ref="A47:Y47"/>
    <mergeCell ref="P54:S54"/>
    <mergeCell ref="G55:J55"/>
    <mergeCell ref="G56:J56"/>
    <mergeCell ref="M58:O58"/>
    <mergeCell ref="Q58:T58"/>
    <mergeCell ref="U58:W58"/>
    <mergeCell ref="A59:F59"/>
    <mergeCell ref="G59:Q59"/>
    <mergeCell ref="S59:Y59"/>
    <mergeCell ref="A60:A61"/>
    <mergeCell ref="B60:B61"/>
    <mergeCell ref="C60:C61"/>
    <mergeCell ref="D60:D61"/>
    <mergeCell ref="E60:E61"/>
    <mergeCell ref="F60:F61"/>
    <mergeCell ref="G60:K60"/>
    <mergeCell ref="M60:Q60"/>
    <mergeCell ref="S60:S61"/>
    <mergeCell ref="T60:T61"/>
    <mergeCell ref="U60:U61"/>
    <mergeCell ref="V60:V61"/>
    <mergeCell ref="W60:W61"/>
    <mergeCell ref="X60:X61"/>
    <mergeCell ref="Y60:Y61"/>
    <mergeCell ref="A62:Y62"/>
    <mergeCell ref="A64:Y64"/>
    <mergeCell ref="A67:Y67"/>
    <mergeCell ref="A70:Y70"/>
    <mergeCell ref="A74:Y74"/>
    <mergeCell ref="G79:J79"/>
    <mergeCell ref="P79:S79"/>
    <mergeCell ref="G80:J80"/>
    <mergeCell ref="P80:S80"/>
    <mergeCell ref="G81:J81"/>
  </mergeCells>
  <conditionalFormatting sqref="G10 G72 G78 I72 I78 K72 K78 M72 M78 O72 O78 Q72 Q78">
    <cfRule type="expression" priority="1" dxfId="0" stopIfTrue="1">
      <formula>H10="x"</formula>
    </cfRule>
  </conditionalFormatting>
  <conditionalFormatting sqref="G10 G72 G78 I72 I78 K72 K78 M72 M78 O72 O78 Q72 Q78">
    <cfRule type="expression" priority="2" dxfId="1" stopIfTrue="1">
      <formula>H10="o"</formula>
    </cfRule>
    <cfRule type="expression" priority="3" dxfId="2" stopIfTrue="1">
      <formula>H10="r"</formula>
    </cfRule>
  </conditionalFormatting>
  <conditionalFormatting sqref="I10">
    <cfRule type="expression" priority="4" dxfId="0" stopIfTrue="1">
      <formula>J10="x"</formula>
    </cfRule>
  </conditionalFormatting>
  <conditionalFormatting sqref="I10">
    <cfRule type="expression" priority="5" dxfId="1" stopIfTrue="1">
      <formula>J10="o"</formula>
    </cfRule>
    <cfRule type="expression" priority="6" dxfId="2" stopIfTrue="1">
      <formula>J10="r"</formula>
    </cfRule>
  </conditionalFormatting>
  <conditionalFormatting sqref="K10">
    <cfRule type="expression" priority="7" dxfId="0" stopIfTrue="1">
      <formula>L10="x"</formula>
    </cfRule>
  </conditionalFormatting>
  <conditionalFormatting sqref="K10">
    <cfRule type="expression" priority="8" dxfId="1" stopIfTrue="1">
      <formula>L10="o"</formula>
    </cfRule>
    <cfRule type="expression" priority="9" dxfId="2" stopIfTrue="1">
      <formula>L10="r"</formula>
    </cfRule>
  </conditionalFormatting>
  <conditionalFormatting sqref="M10">
    <cfRule type="expression" priority="10" dxfId="0" stopIfTrue="1">
      <formula>N10="x"</formula>
    </cfRule>
  </conditionalFormatting>
  <conditionalFormatting sqref="M10">
    <cfRule type="expression" priority="11" dxfId="1" stopIfTrue="1">
      <formula>N10="o"</formula>
    </cfRule>
    <cfRule type="expression" priority="12" dxfId="2" stopIfTrue="1">
      <formula>N10="r"</formula>
    </cfRule>
  </conditionalFormatting>
  <conditionalFormatting sqref="O10">
    <cfRule type="expression" priority="13" dxfId="0" stopIfTrue="1">
      <formula>P10="x"</formula>
    </cfRule>
  </conditionalFormatting>
  <conditionalFormatting sqref="O10">
    <cfRule type="expression" priority="14" dxfId="1" stopIfTrue="1">
      <formula>P10="o"</formula>
    </cfRule>
    <cfRule type="expression" priority="15" dxfId="2" stopIfTrue="1">
      <formula>P10="r"</formula>
    </cfRule>
  </conditionalFormatting>
  <conditionalFormatting sqref="Q10">
    <cfRule type="expression" priority="16" dxfId="0" stopIfTrue="1">
      <formula>R10="x"</formula>
    </cfRule>
  </conditionalFormatting>
  <conditionalFormatting sqref="Q10">
    <cfRule type="expression" priority="17" dxfId="1" stopIfTrue="1">
      <formula>R10="o"</formula>
    </cfRule>
    <cfRule type="expression" priority="18" dxfId="2" stopIfTrue="1">
      <formula>R10="r"</formula>
    </cfRule>
  </conditionalFormatting>
  <conditionalFormatting sqref="G11:G12">
    <cfRule type="expression" priority="19" dxfId="0" stopIfTrue="1">
      <formula>H11="x"</formula>
    </cfRule>
  </conditionalFormatting>
  <conditionalFormatting sqref="G11:G12">
    <cfRule type="expression" priority="20" dxfId="1" stopIfTrue="1">
      <formula>H11="o"</formula>
    </cfRule>
    <cfRule type="expression" priority="21" dxfId="2" stopIfTrue="1">
      <formula>H11="r"</formula>
    </cfRule>
  </conditionalFormatting>
  <conditionalFormatting sqref="G13">
    <cfRule type="expression" priority="22" dxfId="0" stopIfTrue="1">
      <formula>H13="x"</formula>
    </cfRule>
  </conditionalFormatting>
  <conditionalFormatting sqref="G13">
    <cfRule type="expression" priority="23" dxfId="1" stopIfTrue="1">
      <formula>H13="o"</formula>
    </cfRule>
    <cfRule type="expression" priority="24" dxfId="2" stopIfTrue="1">
      <formula>H13="r"</formula>
    </cfRule>
  </conditionalFormatting>
  <conditionalFormatting sqref="G15">
    <cfRule type="expression" priority="25" dxfId="0" stopIfTrue="1">
      <formula>H15="x"</formula>
    </cfRule>
  </conditionalFormatting>
  <conditionalFormatting sqref="G15">
    <cfRule type="expression" priority="26" dxfId="1" stopIfTrue="1">
      <formula>H15="o"</formula>
    </cfRule>
    <cfRule type="expression" priority="27" dxfId="2" stopIfTrue="1">
      <formula>H15="r"</formula>
    </cfRule>
  </conditionalFormatting>
  <conditionalFormatting sqref="G16">
    <cfRule type="expression" priority="28" dxfId="0" stopIfTrue="1">
      <formula>H16="x"</formula>
    </cfRule>
  </conditionalFormatting>
  <conditionalFormatting sqref="G16">
    <cfRule type="expression" priority="29" dxfId="1" stopIfTrue="1">
      <formula>H16="o"</formula>
    </cfRule>
    <cfRule type="expression" priority="30" dxfId="2" stopIfTrue="1">
      <formula>H16="r"</formula>
    </cfRule>
  </conditionalFormatting>
  <conditionalFormatting sqref="G18">
    <cfRule type="expression" priority="31" dxfId="0" stopIfTrue="1">
      <formula>H18="x"</formula>
    </cfRule>
  </conditionalFormatting>
  <conditionalFormatting sqref="G18">
    <cfRule type="expression" priority="32" dxfId="1" stopIfTrue="1">
      <formula>H18="o"</formula>
    </cfRule>
    <cfRule type="expression" priority="33" dxfId="2" stopIfTrue="1">
      <formula>H18="r"</formula>
    </cfRule>
  </conditionalFormatting>
  <conditionalFormatting sqref="G20">
    <cfRule type="expression" priority="34" dxfId="0" stopIfTrue="1">
      <formula>H20="x"</formula>
    </cfRule>
  </conditionalFormatting>
  <conditionalFormatting sqref="G20">
    <cfRule type="expression" priority="35" dxfId="1" stopIfTrue="1">
      <formula>H20="o"</formula>
    </cfRule>
    <cfRule type="expression" priority="36" dxfId="2" stopIfTrue="1">
      <formula>H20="r"</formula>
    </cfRule>
  </conditionalFormatting>
  <conditionalFormatting sqref="I11:I12">
    <cfRule type="expression" priority="37" dxfId="0" stopIfTrue="1">
      <formula>J11="x"</formula>
    </cfRule>
  </conditionalFormatting>
  <conditionalFormatting sqref="I11:I12">
    <cfRule type="expression" priority="38" dxfId="1" stopIfTrue="1">
      <formula>J11="o"</formula>
    </cfRule>
    <cfRule type="expression" priority="39" dxfId="2" stopIfTrue="1">
      <formula>J11="r"</formula>
    </cfRule>
  </conditionalFormatting>
  <conditionalFormatting sqref="I13">
    <cfRule type="expression" priority="40" dxfId="0" stopIfTrue="1">
      <formula>J13="x"</formula>
    </cfRule>
  </conditionalFormatting>
  <conditionalFormatting sqref="I13">
    <cfRule type="expression" priority="41" dxfId="1" stopIfTrue="1">
      <formula>J13="o"</formula>
    </cfRule>
    <cfRule type="expression" priority="42" dxfId="2" stopIfTrue="1">
      <formula>J13="r"</formula>
    </cfRule>
  </conditionalFormatting>
  <conditionalFormatting sqref="I15">
    <cfRule type="expression" priority="43" dxfId="0" stopIfTrue="1">
      <formula>J15="x"</formula>
    </cfRule>
  </conditionalFormatting>
  <conditionalFormatting sqref="I15">
    <cfRule type="expression" priority="44" dxfId="1" stopIfTrue="1">
      <formula>J15="o"</formula>
    </cfRule>
    <cfRule type="expression" priority="45" dxfId="2" stopIfTrue="1">
      <formula>J15="r"</formula>
    </cfRule>
  </conditionalFormatting>
  <conditionalFormatting sqref="I16">
    <cfRule type="expression" priority="46" dxfId="0" stopIfTrue="1">
      <formula>J16="x"</formula>
    </cfRule>
  </conditionalFormatting>
  <conditionalFormatting sqref="I16">
    <cfRule type="expression" priority="47" dxfId="1" stopIfTrue="1">
      <formula>J16="o"</formula>
    </cfRule>
    <cfRule type="expression" priority="48" dxfId="2" stopIfTrue="1">
      <formula>J16="r"</formula>
    </cfRule>
  </conditionalFormatting>
  <conditionalFormatting sqref="I18">
    <cfRule type="expression" priority="49" dxfId="0" stopIfTrue="1">
      <formula>J18="x"</formula>
    </cfRule>
  </conditionalFormatting>
  <conditionalFormatting sqref="I18">
    <cfRule type="expression" priority="50" dxfId="1" stopIfTrue="1">
      <formula>J18="o"</formula>
    </cfRule>
    <cfRule type="expression" priority="51" dxfId="2" stopIfTrue="1">
      <formula>J18="r"</formula>
    </cfRule>
  </conditionalFormatting>
  <conditionalFormatting sqref="I20">
    <cfRule type="expression" priority="52" dxfId="0" stopIfTrue="1">
      <formula>J20="x"</formula>
    </cfRule>
  </conditionalFormatting>
  <conditionalFormatting sqref="I20">
    <cfRule type="expression" priority="53" dxfId="1" stopIfTrue="1">
      <formula>J20="o"</formula>
    </cfRule>
    <cfRule type="expression" priority="54" dxfId="2" stopIfTrue="1">
      <formula>J20="r"</formula>
    </cfRule>
  </conditionalFormatting>
  <conditionalFormatting sqref="K11:K12">
    <cfRule type="expression" priority="55" dxfId="0" stopIfTrue="1">
      <formula>L11="x"</formula>
    </cfRule>
  </conditionalFormatting>
  <conditionalFormatting sqref="K11:K12">
    <cfRule type="expression" priority="56" dxfId="1" stopIfTrue="1">
      <formula>L11="o"</formula>
    </cfRule>
    <cfRule type="expression" priority="57" dxfId="2" stopIfTrue="1">
      <formula>L11="r"</formula>
    </cfRule>
  </conditionalFormatting>
  <conditionalFormatting sqref="K13">
    <cfRule type="expression" priority="58" dxfId="0" stopIfTrue="1">
      <formula>L13="x"</formula>
    </cfRule>
  </conditionalFormatting>
  <conditionalFormatting sqref="K13">
    <cfRule type="expression" priority="59" dxfId="1" stopIfTrue="1">
      <formula>L13="o"</formula>
    </cfRule>
    <cfRule type="expression" priority="60" dxfId="2" stopIfTrue="1">
      <formula>L13="r"</formula>
    </cfRule>
  </conditionalFormatting>
  <conditionalFormatting sqref="K15">
    <cfRule type="expression" priority="61" dxfId="0" stopIfTrue="1">
      <formula>L15="x"</formula>
    </cfRule>
  </conditionalFormatting>
  <conditionalFormatting sqref="K15">
    <cfRule type="expression" priority="62" dxfId="1" stopIfTrue="1">
      <formula>L15="o"</formula>
    </cfRule>
    <cfRule type="expression" priority="63" dxfId="2" stopIfTrue="1">
      <formula>L15="r"</formula>
    </cfRule>
  </conditionalFormatting>
  <conditionalFormatting sqref="K16">
    <cfRule type="expression" priority="64" dxfId="0" stopIfTrue="1">
      <formula>L16="x"</formula>
    </cfRule>
  </conditionalFormatting>
  <conditionalFormatting sqref="K16">
    <cfRule type="expression" priority="65" dxfId="1" stopIfTrue="1">
      <formula>L16="o"</formula>
    </cfRule>
    <cfRule type="expression" priority="66" dxfId="2" stopIfTrue="1">
      <formula>L16="r"</formula>
    </cfRule>
  </conditionalFormatting>
  <conditionalFormatting sqref="K18">
    <cfRule type="expression" priority="67" dxfId="0" stopIfTrue="1">
      <formula>L18="x"</formula>
    </cfRule>
  </conditionalFormatting>
  <conditionalFormatting sqref="K18">
    <cfRule type="expression" priority="68" dxfId="1" stopIfTrue="1">
      <formula>L18="o"</formula>
    </cfRule>
    <cfRule type="expression" priority="69" dxfId="2" stopIfTrue="1">
      <formula>L18="r"</formula>
    </cfRule>
  </conditionalFormatting>
  <conditionalFormatting sqref="K20">
    <cfRule type="expression" priority="70" dxfId="0" stopIfTrue="1">
      <formula>L20="x"</formula>
    </cfRule>
  </conditionalFormatting>
  <conditionalFormatting sqref="K20">
    <cfRule type="expression" priority="71" dxfId="1" stopIfTrue="1">
      <formula>L20="o"</formula>
    </cfRule>
    <cfRule type="expression" priority="72" dxfId="2" stopIfTrue="1">
      <formula>L20="r"</formula>
    </cfRule>
  </conditionalFormatting>
  <conditionalFormatting sqref="M11:M12">
    <cfRule type="expression" priority="73" dxfId="0" stopIfTrue="1">
      <formula>N11="x"</formula>
    </cfRule>
  </conditionalFormatting>
  <conditionalFormatting sqref="M11:M12">
    <cfRule type="expression" priority="74" dxfId="1" stopIfTrue="1">
      <formula>N11="o"</formula>
    </cfRule>
    <cfRule type="expression" priority="75" dxfId="2" stopIfTrue="1">
      <formula>N11="r"</formula>
    </cfRule>
  </conditionalFormatting>
  <conditionalFormatting sqref="M13">
    <cfRule type="expression" priority="76" dxfId="0" stopIfTrue="1">
      <formula>N13="x"</formula>
    </cfRule>
  </conditionalFormatting>
  <conditionalFormatting sqref="M13">
    <cfRule type="expression" priority="77" dxfId="1" stopIfTrue="1">
      <formula>N13="o"</formula>
    </cfRule>
    <cfRule type="expression" priority="78" dxfId="2" stopIfTrue="1">
      <formula>N13="r"</formula>
    </cfRule>
  </conditionalFormatting>
  <conditionalFormatting sqref="M15">
    <cfRule type="expression" priority="79" dxfId="0" stopIfTrue="1">
      <formula>N15="x"</formula>
    </cfRule>
  </conditionalFormatting>
  <conditionalFormatting sqref="M15">
    <cfRule type="expression" priority="80" dxfId="1" stopIfTrue="1">
      <formula>N15="o"</formula>
    </cfRule>
    <cfRule type="expression" priority="81" dxfId="2" stopIfTrue="1">
      <formula>N15="r"</formula>
    </cfRule>
  </conditionalFormatting>
  <conditionalFormatting sqref="M16">
    <cfRule type="expression" priority="82" dxfId="0" stopIfTrue="1">
      <formula>N16="x"</formula>
    </cfRule>
  </conditionalFormatting>
  <conditionalFormatting sqref="M16">
    <cfRule type="expression" priority="83" dxfId="1" stopIfTrue="1">
      <formula>N16="o"</formula>
    </cfRule>
    <cfRule type="expression" priority="84" dxfId="2" stopIfTrue="1">
      <formula>N16="r"</formula>
    </cfRule>
  </conditionalFormatting>
  <conditionalFormatting sqref="M18">
    <cfRule type="expression" priority="85" dxfId="0" stopIfTrue="1">
      <formula>N18="x"</formula>
    </cfRule>
  </conditionalFormatting>
  <conditionalFormatting sqref="M18">
    <cfRule type="expression" priority="86" dxfId="1" stopIfTrue="1">
      <formula>N18="o"</formula>
    </cfRule>
    <cfRule type="expression" priority="87" dxfId="2" stopIfTrue="1">
      <formula>N18="r"</formula>
    </cfRule>
  </conditionalFormatting>
  <conditionalFormatting sqref="M20">
    <cfRule type="expression" priority="88" dxfId="0" stopIfTrue="1">
      <formula>N20="x"</formula>
    </cfRule>
  </conditionalFormatting>
  <conditionalFormatting sqref="M20">
    <cfRule type="expression" priority="89" dxfId="1" stopIfTrue="1">
      <formula>N20="o"</formula>
    </cfRule>
    <cfRule type="expression" priority="90" dxfId="2" stopIfTrue="1">
      <formula>N20="r"</formula>
    </cfRule>
  </conditionalFormatting>
  <conditionalFormatting sqref="O11:O12">
    <cfRule type="expression" priority="91" dxfId="0" stopIfTrue="1">
      <formula>P11="x"</formula>
    </cfRule>
  </conditionalFormatting>
  <conditionalFormatting sqref="O11:O12">
    <cfRule type="expression" priority="92" dxfId="1" stopIfTrue="1">
      <formula>P11="o"</formula>
    </cfRule>
    <cfRule type="expression" priority="93" dxfId="2" stopIfTrue="1">
      <formula>P11="r"</formula>
    </cfRule>
  </conditionalFormatting>
  <conditionalFormatting sqref="O13">
    <cfRule type="expression" priority="94" dxfId="0" stopIfTrue="1">
      <formula>P13="x"</formula>
    </cfRule>
  </conditionalFormatting>
  <conditionalFormatting sqref="O13">
    <cfRule type="expression" priority="95" dxfId="1" stopIfTrue="1">
      <formula>P13="o"</formula>
    </cfRule>
    <cfRule type="expression" priority="96" dxfId="2" stopIfTrue="1">
      <formula>P13="r"</formula>
    </cfRule>
  </conditionalFormatting>
  <conditionalFormatting sqref="O15">
    <cfRule type="expression" priority="97" dxfId="0" stopIfTrue="1">
      <formula>P15="x"</formula>
    </cfRule>
  </conditionalFormatting>
  <conditionalFormatting sqref="O15">
    <cfRule type="expression" priority="98" dxfId="1" stopIfTrue="1">
      <formula>P15="o"</formula>
    </cfRule>
    <cfRule type="expression" priority="99" dxfId="2" stopIfTrue="1">
      <formula>P15="r"</formula>
    </cfRule>
  </conditionalFormatting>
  <conditionalFormatting sqref="O16">
    <cfRule type="expression" priority="100" dxfId="0" stopIfTrue="1">
      <formula>P16="x"</formula>
    </cfRule>
  </conditionalFormatting>
  <conditionalFormatting sqref="O16">
    <cfRule type="expression" priority="101" dxfId="1" stopIfTrue="1">
      <formula>P16="o"</formula>
    </cfRule>
    <cfRule type="expression" priority="102" dxfId="2" stopIfTrue="1">
      <formula>P16="r"</formula>
    </cfRule>
  </conditionalFormatting>
  <conditionalFormatting sqref="O18">
    <cfRule type="expression" priority="103" dxfId="0" stopIfTrue="1">
      <formula>P18="x"</formula>
    </cfRule>
  </conditionalFormatting>
  <conditionalFormatting sqref="O18">
    <cfRule type="expression" priority="104" dxfId="1" stopIfTrue="1">
      <formula>P18="o"</formula>
    </cfRule>
    <cfRule type="expression" priority="105" dxfId="2" stopIfTrue="1">
      <formula>P18="r"</formula>
    </cfRule>
  </conditionalFormatting>
  <conditionalFormatting sqref="O20">
    <cfRule type="expression" priority="106" dxfId="0" stopIfTrue="1">
      <formula>P20="x"</formula>
    </cfRule>
  </conditionalFormatting>
  <conditionalFormatting sqref="O20">
    <cfRule type="expression" priority="107" dxfId="1" stopIfTrue="1">
      <formula>P20="o"</formula>
    </cfRule>
    <cfRule type="expression" priority="108" dxfId="2" stopIfTrue="1">
      <formula>P20="r"</formula>
    </cfRule>
  </conditionalFormatting>
  <conditionalFormatting sqref="Q11:Q12">
    <cfRule type="expression" priority="109" dxfId="0" stopIfTrue="1">
      <formula>R11="x"</formula>
    </cfRule>
  </conditionalFormatting>
  <conditionalFormatting sqref="Q11:Q12">
    <cfRule type="expression" priority="110" dxfId="1" stopIfTrue="1">
      <formula>R11="o"</formula>
    </cfRule>
    <cfRule type="expression" priority="111" dxfId="2" stopIfTrue="1">
      <formula>R11="r"</formula>
    </cfRule>
  </conditionalFormatting>
  <conditionalFormatting sqref="Q13">
    <cfRule type="expression" priority="112" dxfId="0" stopIfTrue="1">
      <formula>R13="x"</formula>
    </cfRule>
  </conditionalFormatting>
  <conditionalFormatting sqref="Q13">
    <cfRule type="expression" priority="113" dxfId="1" stopIfTrue="1">
      <formula>R13="o"</formula>
    </cfRule>
    <cfRule type="expression" priority="114" dxfId="2" stopIfTrue="1">
      <formula>R13="r"</formula>
    </cfRule>
  </conditionalFormatting>
  <conditionalFormatting sqref="Q15">
    <cfRule type="expression" priority="115" dxfId="0" stopIfTrue="1">
      <formula>R15="x"</formula>
    </cfRule>
  </conditionalFormatting>
  <conditionalFormatting sqref="Q15">
    <cfRule type="expression" priority="116" dxfId="1" stopIfTrue="1">
      <formula>R15="o"</formula>
    </cfRule>
    <cfRule type="expression" priority="117" dxfId="2" stopIfTrue="1">
      <formula>R15="r"</formula>
    </cfRule>
  </conditionalFormatting>
  <conditionalFormatting sqref="Q16">
    <cfRule type="expression" priority="118" dxfId="0" stopIfTrue="1">
      <formula>R16="x"</formula>
    </cfRule>
  </conditionalFormatting>
  <conditionalFormatting sqref="Q16">
    <cfRule type="expression" priority="119" dxfId="1" stopIfTrue="1">
      <formula>R16="o"</formula>
    </cfRule>
    <cfRule type="expression" priority="120" dxfId="2" stopIfTrue="1">
      <formula>R16="r"</formula>
    </cfRule>
  </conditionalFormatting>
  <conditionalFormatting sqref="Q18">
    <cfRule type="expression" priority="121" dxfId="0" stopIfTrue="1">
      <formula>R18="x"</formula>
    </cfRule>
  </conditionalFormatting>
  <conditionalFormatting sqref="Q18">
    <cfRule type="expression" priority="122" dxfId="1" stopIfTrue="1">
      <formula>R18="o"</formula>
    </cfRule>
    <cfRule type="expression" priority="123" dxfId="2" stopIfTrue="1">
      <formula>R18="r"</formula>
    </cfRule>
  </conditionalFormatting>
  <conditionalFormatting sqref="Q20">
    <cfRule type="expression" priority="124" dxfId="0" stopIfTrue="1">
      <formula>R20="x"</formula>
    </cfRule>
  </conditionalFormatting>
  <conditionalFormatting sqref="Q20">
    <cfRule type="expression" priority="125" dxfId="1" stopIfTrue="1">
      <formula>R20="o"</formula>
    </cfRule>
    <cfRule type="expression" priority="126" dxfId="2" stopIfTrue="1">
      <formula>R20="r"</formula>
    </cfRule>
  </conditionalFormatting>
  <conditionalFormatting sqref="G39">
    <cfRule type="expression" priority="127" dxfId="0" stopIfTrue="1">
      <formula>H39="x"</formula>
    </cfRule>
  </conditionalFormatting>
  <conditionalFormatting sqref="G39">
    <cfRule type="expression" priority="128" dxfId="1" stopIfTrue="1">
      <formula>H39="o"</formula>
    </cfRule>
    <cfRule type="expression" priority="129" dxfId="2" stopIfTrue="1">
      <formula>H39="r"</formula>
    </cfRule>
  </conditionalFormatting>
  <conditionalFormatting sqref="G41">
    <cfRule type="expression" priority="130" dxfId="0" stopIfTrue="1">
      <formula>H41="x"</formula>
    </cfRule>
  </conditionalFormatting>
  <conditionalFormatting sqref="G41">
    <cfRule type="expression" priority="131" dxfId="1" stopIfTrue="1">
      <formula>H41="o"</formula>
    </cfRule>
    <cfRule type="expression" priority="132" dxfId="2" stopIfTrue="1">
      <formula>H41="r"</formula>
    </cfRule>
  </conditionalFormatting>
  <conditionalFormatting sqref="G42">
    <cfRule type="expression" priority="133" dxfId="0" stopIfTrue="1">
      <formula>H42="x"</formula>
    </cfRule>
  </conditionalFormatting>
  <conditionalFormatting sqref="G42">
    <cfRule type="expression" priority="134" dxfId="1" stopIfTrue="1">
      <formula>H42="o"</formula>
    </cfRule>
    <cfRule type="expression" priority="135" dxfId="2" stopIfTrue="1">
      <formula>H42="r"</formula>
    </cfRule>
  </conditionalFormatting>
  <conditionalFormatting sqref="G44">
    <cfRule type="expression" priority="136" dxfId="0" stopIfTrue="1">
      <formula>H44="x"</formula>
    </cfRule>
  </conditionalFormatting>
  <conditionalFormatting sqref="G44">
    <cfRule type="expression" priority="137" dxfId="1" stopIfTrue="1">
      <formula>H44="o"</formula>
    </cfRule>
    <cfRule type="expression" priority="138" dxfId="2" stopIfTrue="1">
      <formula>H44="r"</formula>
    </cfRule>
  </conditionalFormatting>
  <conditionalFormatting sqref="G45:G46">
    <cfRule type="expression" priority="139" dxfId="0" stopIfTrue="1">
      <formula>H45="x"</formula>
    </cfRule>
  </conditionalFormatting>
  <conditionalFormatting sqref="G45:G46">
    <cfRule type="expression" priority="140" dxfId="1" stopIfTrue="1">
      <formula>H45="o"</formula>
    </cfRule>
    <cfRule type="expression" priority="141" dxfId="2" stopIfTrue="1">
      <formula>H45="r"</formula>
    </cfRule>
  </conditionalFormatting>
  <conditionalFormatting sqref="I39">
    <cfRule type="expression" priority="142" dxfId="0" stopIfTrue="1">
      <formula>J39="x"</formula>
    </cfRule>
  </conditionalFormatting>
  <conditionalFormatting sqref="I39">
    <cfRule type="expression" priority="143" dxfId="1" stopIfTrue="1">
      <formula>J39="o"</formula>
    </cfRule>
    <cfRule type="expression" priority="144" dxfId="2" stopIfTrue="1">
      <formula>J39="r"</formula>
    </cfRule>
  </conditionalFormatting>
  <conditionalFormatting sqref="I41">
    <cfRule type="expression" priority="145" dxfId="0" stopIfTrue="1">
      <formula>J41="x"</formula>
    </cfRule>
  </conditionalFormatting>
  <conditionalFormatting sqref="I41">
    <cfRule type="expression" priority="146" dxfId="1" stopIfTrue="1">
      <formula>J41="o"</formula>
    </cfRule>
    <cfRule type="expression" priority="147" dxfId="2" stopIfTrue="1">
      <formula>J41="r"</formula>
    </cfRule>
  </conditionalFormatting>
  <conditionalFormatting sqref="I42">
    <cfRule type="expression" priority="148" dxfId="0" stopIfTrue="1">
      <formula>J42="x"</formula>
    </cfRule>
  </conditionalFormatting>
  <conditionalFormatting sqref="I42">
    <cfRule type="expression" priority="149" dxfId="1" stopIfTrue="1">
      <formula>J42="o"</formula>
    </cfRule>
    <cfRule type="expression" priority="150" dxfId="2" stopIfTrue="1">
      <formula>J42="r"</formula>
    </cfRule>
  </conditionalFormatting>
  <conditionalFormatting sqref="I44">
    <cfRule type="expression" priority="151" dxfId="0" stopIfTrue="1">
      <formula>J44="x"</formula>
    </cfRule>
  </conditionalFormatting>
  <conditionalFormatting sqref="I44">
    <cfRule type="expression" priority="152" dxfId="1" stopIfTrue="1">
      <formula>J44="o"</formula>
    </cfRule>
    <cfRule type="expression" priority="153" dxfId="2" stopIfTrue="1">
      <formula>J44="r"</formula>
    </cfRule>
  </conditionalFormatting>
  <conditionalFormatting sqref="I45:I46">
    <cfRule type="expression" priority="154" dxfId="0" stopIfTrue="1">
      <formula>J45="x"</formula>
    </cfRule>
  </conditionalFormatting>
  <conditionalFormatting sqref="I45:I46">
    <cfRule type="expression" priority="155" dxfId="1" stopIfTrue="1">
      <formula>J45="o"</formula>
    </cfRule>
    <cfRule type="expression" priority="156" dxfId="2" stopIfTrue="1">
      <formula>J45="r"</formula>
    </cfRule>
  </conditionalFormatting>
  <conditionalFormatting sqref="K39">
    <cfRule type="expression" priority="157" dxfId="0" stopIfTrue="1">
      <formula>L39="x"</formula>
    </cfRule>
  </conditionalFormatting>
  <conditionalFormatting sqref="K39">
    <cfRule type="expression" priority="158" dxfId="1" stopIfTrue="1">
      <formula>L39="o"</formula>
    </cfRule>
    <cfRule type="expression" priority="159" dxfId="2" stopIfTrue="1">
      <formula>L39="r"</formula>
    </cfRule>
  </conditionalFormatting>
  <conditionalFormatting sqref="K41">
    <cfRule type="expression" priority="160" dxfId="0" stopIfTrue="1">
      <formula>L41="x"</formula>
    </cfRule>
  </conditionalFormatting>
  <conditionalFormatting sqref="K41">
    <cfRule type="expression" priority="161" dxfId="1" stopIfTrue="1">
      <formula>L41="o"</formula>
    </cfRule>
    <cfRule type="expression" priority="162" dxfId="2" stopIfTrue="1">
      <formula>L41="r"</formula>
    </cfRule>
  </conditionalFormatting>
  <conditionalFormatting sqref="K42">
    <cfRule type="expression" priority="163" dxfId="0" stopIfTrue="1">
      <formula>L42="x"</formula>
    </cfRule>
  </conditionalFormatting>
  <conditionalFormatting sqref="K42">
    <cfRule type="expression" priority="164" dxfId="1" stopIfTrue="1">
      <formula>L42="o"</formula>
    </cfRule>
    <cfRule type="expression" priority="165" dxfId="2" stopIfTrue="1">
      <formula>L42="r"</formula>
    </cfRule>
  </conditionalFormatting>
  <conditionalFormatting sqref="K44">
    <cfRule type="expression" priority="166" dxfId="0" stopIfTrue="1">
      <formula>L44="x"</formula>
    </cfRule>
  </conditionalFormatting>
  <conditionalFormatting sqref="K44">
    <cfRule type="expression" priority="167" dxfId="1" stopIfTrue="1">
      <formula>L44="o"</formula>
    </cfRule>
    <cfRule type="expression" priority="168" dxfId="2" stopIfTrue="1">
      <formula>L44="r"</formula>
    </cfRule>
  </conditionalFormatting>
  <conditionalFormatting sqref="K45:K46">
    <cfRule type="expression" priority="169" dxfId="0" stopIfTrue="1">
      <formula>L45="x"</formula>
    </cfRule>
  </conditionalFormatting>
  <conditionalFormatting sqref="K45:K46">
    <cfRule type="expression" priority="170" dxfId="1" stopIfTrue="1">
      <formula>L45="o"</formula>
    </cfRule>
    <cfRule type="expression" priority="171" dxfId="2" stopIfTrue="1">
      <formula>L45="r"</formula>
    </cfRule>
  </conditionalFormatting>
  <conditionalFormatting sqref="M39">
    <cfRule type="expression" priority="172" dxfId="0" stopIfTrue="1">
      <formula>N39="x"</formula>
    </cfRule>
  </conditionalFormatting>
  <conditionalFormatting sqref="M39">
    <cfRule type="expression" priority="173" dxfId="1" stopIfTrue="1">
      <formula>N39="o"</formula>
    </cfRule>
    <cfRule type="expression" priority="174" dxfId="2" stopIfTrue="1">
      <formula>N39="r"</formula>
    </cfRule>
  </conditionalFormatting>
  <conditionalFormatting sqref="M41">
    <cfRule type="expression" priority="175" dxfId="0" stopIfTrue="1">
      <formula>N41="x"</formula>
    </cfRule>
  </conditionalFormatting>
  <conditionalFormatting sqref="M41">
    <cfRule type="expression" priority="176" dxfId="1" stopIfTrue="1">
      <formula>N41="o"</formula>
    </cfRule>
    <cfRule type="expression" priority="177" dxfId="2" stopIfTrue="1">
      <formula>N41="r"</formula>
    </cfRule>
  </conditionalFormatting>
  <conditionalFormatting sqref="M42">
    <cfRule type="expression" priority="178" dxfId="0" stopIfTrue="1">
      <formula>N42="x"</formula>
    </cfRule>
  </conditionalFormatting>
  <conditionalFormatting sqref="M42">
    <cfRule type="expression" priority="179" dxfId="1" stopIfTrue="1">
      <formula>N42="o"</formula>
    </cfRule>
    <cfRule type="expression" priority="180" dxfId="2" stopIfTrue="1">
      <formula>N42="r"</formula>
    </cfRule>
  </conditionalFormatting>
  <conditionalFormatting sqref="M44">
    <cfRule type="expression" priority="181" dxfId="0" stopIfTrue="1">
      <formula>N44="x"</formula>
    </cfRule>
  </conditionalFormatting>
  <conditionalFormatting sqref="M44">
    <cfRule type="expression" priority="182" dxfId="1" stopIfTrue="1">
      <formula>N44="o"</formula>
    </cfRule>
    <cfRule type="expression" priority="183" dxfId="2" stopIfTrue="1">
      <formula>N44="r"</formula>
    </cfRule>
  </conditionalFormatting>
  <conditionalFormatting sqref="M45:M46">
    <cfRule type="expression" priority="184" dxfId="0" stopIfTrue="1">
      <formula>N45="x"</formula>
    </cfRule>
  </conditionalFormatting>
  <conditionalFormatting sqref="M45:M46">
    <cfRule type="expression" priority="185" dxfId="1" stopIfTrue="1">
      <formula>N45="o"</formula>
    </cfRule>
    <cfRule type="expression" priority="186" dxfId="2" stopIfTrue="1">
      <formula>N45="r"</formula>
    </cfRule>
  </conditionalFormatting>
  <conditionalFormatting sqref="O39">
    <cfRule type="expression" priority="187" dxfId="0" stopIfTrue="1">
      <formula>P39="x"</formula>
    </cfRule>
  </conditionalFormatting>
  <conditionalFormatting sqref="O39">
    <cfRule type="expression" priority="188" dxfId="1" stopIfTrue="1">
      <formula>P39="o"</formula>
    </cfRule>
    <cfRule type="expression" priority="189" dxfId="2" stopIfTrue="1">
      <formula>P39="r"</formula>
    </cfRule>
  </conditionalFormatting>
  <conditionalFormatting sqref="O41">
    <cfRule type="expression" priority="190" dxfId="0" stopIfTrue="1">
      <formula>P41="x"</formula>
    </cfRule>
  </conditionalFormatting>
  <conditionalFormatting sqref="O41">
    <cfRule type="expression" priority="191" dxfId="1" stopIfTrue="1">
      <formula>P41="o"</formula>
    </cfRule>
    <cfRule type="expression" priority="192" dxfId="2" stopIfTrue="1">
      <formula>P41="r"</formula>
    </cfRule>
  </conditionalFormatting>
  <conditionalFormatting sqref="O42">
    <cfRule type="expression" priority="193" dxfId="0" stopIfTrue="1">
      <formula>P42="x"</formula>
    </cfRule>
  </conditionalFormatting>
  <conditionalFormatting sqref="O42">
    <cfRule type="expression" priority="194" dxfId="1" stopIfTrue="1">
      <formula>P42="o"</formula>
    </cfRule>
    <cfRule type="expression" priority="195" dxfId="2" stopIfTrue="1">
      <formula>P42="r"</formula>
    </cfRule>
  </conditionalFormatting>
  <conditionalFormatting sqref="O44">
    <cfRule type="expression" priority="196" dxfId="0" stopIfTrue="1">
      <formula>P44="x"</formula>
    </cfRule>
  </conditionalFormatting>
  <conditionalFormatting sqref="O44">
    <cfRule type="expression" priority="197" dxfId="1" stopIfTrue="1">
      <formula>P44="o"</formula>
    </cfRule>
    <cfRule type="expression" priority="198" dxfId="2" stopIfTrue="1">
      <formula>P44="r"</formula>
    </cfRule>
  </conditionalFormatting>
  <conditionalFormatting sqref="O45:O46">
    <cfRule type="expression" priority="199" dxfId="0" stopIfTrue="1">
      <formula>P45="x"</formula>
    </cfRule>
  </conditionalFormatting>
  <conditionalFormatting sqref="O45:O46">
    <cfRule type="expression" priority="200" dxfId="1" stopIfTrue="1">
      <formula>P45="o"</formula>
    </cfRule>
    <cfRule type="expression" priority="201" dxfId="2" stopIfTrue="1">
      <formula>P45="r"</formula>
    </cfRule>
  </conditionalFormatting>
  <conditionalFormatting sqref="Q39">
    <cfRule type="expression" priority="202" dxfId="0" stopIfTrue="1">
      <formula>R39="x"</formula>
    </cfRule>
  </conditionalFormatting>
  <conditionalFormatting sqref="Q39">
    <cfRule type="expression" priority="203" dxfId="1" stopIfTrue="1">
      <formula>R39="o"</formula>
    </cfRule>
    <cfRule type="expression" priority="204" dxfId="2" stopIfTrue="1">
      <formula>R39="r"</formula>
    </cfRule>
  </conditionalFormatting>
  <conditionalFormatting sqref="Q41">
    <cfRule type="expression" priority="205" dxfId="0" stopIfTrue="1">
      <formula>R41="x"</formula>
    </cfRule>
  </conditionalFormatting>
  <conditionalFormatting sqref="Q41">
    <cfRule type="expression" priority="206" dxfId="1" stopIfTrue="1">
      <formula>R41="o"</formula>
    </cfRule>
    <cfRule type="expression" priority="207" dxfId="2" stopIfTrue="1">
      <formula>R41="r"</formula>
    </cfRule>
  </conditionalFormatting>
  <conditionalFormatting sqref="Q42">
    <cfRule type="expression" priority="208" dxfId="0" stopIfTrue="1">
      <formula>R42="x"</formula>
    </cfRule>
  </conditionalFormatting>
  <conditionalFormatting sqref="Q42">
    <cfRule type="expression" priority="209" dxfId="1" stopIfTrue="1">
      <formula>R42="o"</formula>
    </cfRule>
    <cfRule type="expression" priority="210" dxfId="2" stopIfTrue="1">
      <formula>R42="r"</formula>
    </cfRule>
  </conditionalFormatting>
  <conditionalFormatting sqref="Q44">
    <cfRule type="expression" priority="211" dxfId="0" stopIfTrue="1">
      <formula>R44="x"</formula>
    </cfRule>
  </conditionalFormatting>
  <conditionalFormatting sqref="Q44">
    <cfRule type="expression" priority="212" dxfId="1" stopIfTrue="1">
      <formula>R44="o"</formula>
    </cfRule>
    <cfRule type="expression" priority="213" dxfId="2" stopIfTrue="1">
      <formula>R44="r"</formula>
    </cfRule>
  </conditionalFormatting>
  <conditionalFormatting sqref="Q45:Q46">
    <cfRule type="expression" priority="214" dxfId="0" stopIfTrue="1">
      <formula>R45="x"</formula>
    </cfRule>
  </conditionalFormatting>
  <conditionalFormatting sqref="Q45:Q46">
    <cfRule type="expression" priority="215" dxfId="1" stopIfTrue="1">
      <formula>R45="o"</formula>
    </cfRule>
    <cfRule type="expression" priority="216" dxfId="2" stopIfTrue="1">
      <formula>R45="r"</formula>
    </cfRule>
  </conditionalFormatting>
  <conditionalFormatting sqref="G65">
    <cfRule type="expression" priority="217" dxfId="0" stopIfTrue="1">
      <formula>H65="x"</formula>
    </cfRule>
  </conditionalFormatting>
  <conditionalFormatting sqref="G65">
    <cfRule type="expression" priority="218" dxfId="1" stopIfTrue="1">
      <formula>H65="o"</formula>
    </cfRule>
    <cfRule type="expression" priority="219" dxfId="2" stopIfTrue="1">
      <formula>H65="r"</formula>
    </cfRule>
  </conditionalFormatting>
  <conditionalFormatting sqref="G66">
    <cfRule type="expression" priority="220" dxfId="0" stopIfTrue="1">
      <formula>H66="x"</formula>
    </cfRule>
  </conditionalFormatting>
  <conditionalFormatting sqref="G66">
    <cfRule type="expression" priority="221" dxfId="1" stopIfTrue="1">
      <formula>H66="o"</formula>
    </cfRule>
    <cfRule type="expression" priority="222" dxfId="2" stopIfTrue="1">
      <formula>H66="r"</formula>
    </cfRule>
  </conditionalFormatting>
  <conditionalFormatting sqref="G68">
    <cfRule type="expression" priority="223" dxfId="0" stopIfTrue="1">
      <formula>H68="x"</formula>
    </cfRule>
  </conditionalFormatting>
  <conditionalFormatting sqref="G68">
    <cfRule type="expression" priority="224" dxfId="1" stopIfTrue="1">
      <formula>H68="o"</formula>
    </cfRule>
    <cfRule type="expression" priority="225" dxfId="2" stopIfTrue="1">
      <formula>H68="r"</formula>
    </cfRule>
  </conditionalFormatting>
  <conditionalFormatting sqref="G69">
    <cfRule type="expression" priority="226" dxfId="0" stopIfTrue="1">
      <formula>H69="x"</formula>
    </cfRule>
  </conditionalFormatting>
  <conditionalFormatting sqref="G69">
    <cfRule type="expression" priority="227" dxfId="1" stopIfTrue="1">
      <formula>H69="o"</formula>
    </cfRule>
    <cfRule type="expression" priority="228" dxfId="2" stopIfTrue="1">
      <formula>H69="r"</formula>
    </cfRule>
  </conditionalFormatting>
  <conditionalFormatting sqref="G71">
    <cfRule type="expression" priority="229" dxfId="0" stopIfTrue="1">
      <formula>H71="x"</formula>
    </cfRule>
  </conditionalFormatting>
  <conditionalFormatting sqref="G71">
    <cfRule type="expression" priority="230" dxfId="1" stopIfTrue="1">
      <formula>H71="o"</formula>
    </cfRule>
    <cfRule type="expression" priority="231" dxfId="2" stopIfTrue="1">
      <formula>H71="r"</formula>
    </cfRule>
  </conditionalFormatting>
  <conditionalFormatting sqref="I65">
    <cfRule type="expression" priority="232" dxfId="0" stopIfTrue="1">
      <formula>J65="x"</formula>
    </cfRule>
  </conditionalFormatting>
  <conditionalFormatting sqref="I65">
    <cfRule type="expression" priority="233" dxfId="1" stopIfTrue="1">
      <formula>J65="o"</formula>
    </cfRule>
    <cfRule type="expression" priority="234" dxfId="2" stopIfTrue="1">
      <formula>J65="r"</formula>
    </cfRule>
  </conditionalFormatting>
  <conditionalFormatting sqref="I66">
    <cfRule type="expression" priority="235" dxfId="0" stopIfTrue="1">
      <formula>J66="x"</formula>
    </cfRule>
  </conditionalFormatting>
  <conditionalFormatting sqref="I66">
    <cfRule type="expression" priority="236" dxfId="1" stopIfTrue="1">
      <formula>J66="o"</formula>
    </cfRule>
    <cfRule type="expression" priority="237" dxfId="2" stopIfTrue="1">
      <formula>J66="r"</formula>
    </cfRule>
  </conditionalFormatting>
  <conditionalFormatting sqref="I68">
    <cfRule type="expression" priority="238" dxfId="0" stopIfTrue="1">
      <formula>J68="x"</formula>
    </cfRule>
  </conditionalFormatting>
  <conditionalFormatting sqref="I68">
    <cfRule type="expression" priority="239" dxfId="1" stopIfTrue="1">
      <formula>J68="o"</formula>
    </cfRule>
    <cfRule type="expression" priority="240" dxfId="2" stopIfTrue="1">
      <formula>J68="r"</formula>
    </cfRule>
  </conditionalFormatting>
  <conditionalFormatting sqref="I69">
    <cfRule type="expression" priority="241" dxfId="0" stopIfTrue="1">
      <formula>J69="x"</formula>
    </cfRule>
  </conditionalFormatting>
  <conditionalFormatting sqref="I69">
    <cfRule type="expression" priority="242" dxfId="1" stopIfTrue="1">
      <formula>J69="o"</formula>
    </cfRule>
    <cfRule type="expression" priority="243" dxfId="2" stopIfTrue="1">
      <formula>J69="r"</formula>
    </cfRule>
  </conditionalFormatting>
  <conditionalFormatting sqref="I71">
    <cfRule type="expression" priority="244" dxfId="0" stopIfTrue="1">
      <formula>J71="x"</formula>
    </cfRule>
  </conditionalFormatting>
  <conditionalFormatting sqref="I71">
    <cfRule type="expression" priority="245" dxfId="1" stopIfTrue="1">
      <formula>J71="o"</formula>
    </cfRule>
    <cfRule type="expression" priority="246" dxfId="2" stopIfTrue="1">
      <formula>J71="r"</formula>
    </cfRule>
  </conditionalFormatting>
  <conditionalFormatting sqref="K65">
    <cfRule type="expression" priority="247" dxfId="0" stopIfTrue="1">
      <formula>L65="x"</formula>
    </cfRule>
  </conditionalFormatting>
  <conditionalFormatting sqref="K65">
    <cfRule type="expression" priority="248" dxfId="1" stopIfTrue="1">
      <formula>L65="o"</formula>
    </cfRule>
    <cfRule type="expression" priority="249" dxfId="2" stopIfTrue="1">
      <formula>L65="r"</formula>
    </cfRule>
  </conditionalFormatting>
  <conditionalFormatting sqref="K66">
    <cfRule type="expression" priority="250" dxfId="0" stopIfTrue="1">
      <formula>L66="x"</formula>
    </cfRule>
  </conditionalFormatting>
  <conditionalFormatting sqref="K66">
    <cfRule type="expression" priority="251" dxfId="1" stopIfTrue="1">
      <formula>L66="o"</formula>
    </cfRule>
    <cfRule type="expression" priority="252" dxfId="2" stopIfTrue="1">
      <formula>L66="r"</formula>
    </cfRule>
  </conditionalFormatting>
  <conditionalFormatting sqref="K68">
    <cfRule type="expression" priority="253" dxfId="0" stopIfTrue="1">
      <formula>L68="x"</formula>
    </cfRule>
  </conditionalFormatting>
  <conditionalFormatting sqref="K68">
    <cfRule type="expression" priority="254" dxfId="1" stopIfTrue="1">
      <formula>L68="o"</formula>
    </cfRule>
    <cfRule type="expression" priority="255" dxfId="2" stopIfTrue="1">
      <formula>L68="r"</formula>
    </cfRule>
  </conditionalFormatting>
  <conditionalFormatting sqref="K69">
    <cfRule type="expression" priority="256" dxfId="0" stopIfTrue="1">
      <formula>L69="x"</formula>
    </cfRule>
  </conditionalFormatting>
  <conditionalFormatting sqref="K69">
    <cfRule type="expression" priority="257" dxfId="1" stopIfTrue="1">
      <formula>L69="o"</formula>
    </cfRule>
    <cfRule type="expression" priority="258" dxfId="2" stopIfTrue="1">
      <formula>L69="r"</formula>
    </cfRule>
  </conditionalFormatting>
  <conditionalFormatting sqref="K71">
    <cfRule type="expression" priority="259" dxfId="0" stopIfTrue="1">
      <formula>L71="x"</formula>
    </cfRule>
  </conditionalFormatting>
  <conditionalFormatting sqref="K71">
    <cfRule type="expression" priority="260" dxfId="1" stopIfTrue="1">
      <formula>L71="o"</formula>
    </cfRule>
    <cfRule type="expression" priority="261" dxfId="2" stopIfTrue="1">
      <formula>L71="r"</formula>
    </cfRule>
  </conditionalFormatting>
  <conditionalFormatting sqref="M65">
    <cfRule type="expression" priority="262" dxfId="0" stopIfTrue="1">
      <formula>N65="x"</formula>
    </cfRule>
  </conditionalFormatting>
  <conditionalFormatting sqref="M65">
    <cfRule type="expression" priority="263" dxfId="1" stopIfTrue="1">
      <formula>N65="o"</formula>
    </cfRule>
    <cfRule type="expression" priority="264" dxfId="2" stopIfTrue="1">
      <formula>N65="r"</formula>
    </cfRule>
  </conditionalFormatting>
  <conditionalFormatting sqref="M66">
    <cfRule type="expression" priority="265" dxfId="0" stopIfTrue="1">
      <formula>N66="x"</formula>
    </cfRule>
  </conditionalFormatting>
  <conditionalFormatting sqref="M66">
    <cfRule type="expression" priority="266" dxfId="1" stopIfTrue="1">
      <formula>N66="o"</formula>
    </cfRule>
    <cfRule type="expression" priority="267" dxfId="2" stopIfTrue="1">
      <formula>N66="r"</formula>
    </cfRule>
  </conditionalFormatting>
  <conditionalFormatting sqref="M68">
    <cfRule type="expression" priority="268" dxfId="0" stopIfTrue="1">
      <formula>N68="x"</formula>
    </cfRule>
  </conditionalFormatting>
  <conditionalFormatting sqref="M68">
    <cfRule type="expression" priority="269" dxfId="1" stopIfTrue="1">
      <formula>N68="o"</formula>
    </cfRule>
    <cfRule type="expression" priority="270" dxfId="2" stopIfTrue="1">
      <formula>N68="r"</formula>
    </cfRule>
  </conditionalFormatting>
  <conditionalFormatting sqref="M69">
    <cfRule type="expression" priority="271" dxfId="0" stopIfTrue="1">
      <formula>N69="x"</formula>
    </cfRule>
  </conditionalFormatting>
  <conditionalFormatting sqref="M69">
    <cfRule type="expression" priority="272" dxfId="1" stopIfTrue="1">
      <formula>N69="o"</formula>
    </cfRule>
    <cfRule type="expression" priority="273" dxfId="2" stopIfTrue="1">
      <formula>N69="r"</formula>
    </cfRule>
  </conditionalFormatting>
  <conditionalFormatting sqref="M71">
    <cfRule type="expression" priority="274" dxfId="0" stopIfTrue="1">
      <formula>N71="x"</formula>
    </cfRule>
  </conditionalFormatting>
  <conditionalFormatting sqref="M71">
    <cfRule type="expression" priority="275" dxfId="1" stopIfTrue="1">
      <formula>N71="o"</formula>
    </cfRule>
    <cfRule type="expression" priority="276" dxfId="2" stopIfTrue="1">
      <formula>N71="r"</formula>
    </cfRule>
  </conditionalFormatting>
  <conditionalFormatting sqref="O65">
    <cfRule type="expression" priority="277" dxfId="0" stopIfTrue="1">
      <formula>P65="x"</formula>
    </cfRule>
  </conditionalFormatting>
  <conditionalFormatting sqref="O65">
    <cfRule type="expression" priority="278" dxfId="1" stopIfTrue="1">
      <formula>P65="o"</formula>
    </cfRule>
    <cfRule type="expression" priority="279" dxfId="2" stopIfTrue="1">
      <formula>P65="r"</formula>
    </cfRule>
  </conditionalFormatting>
  <conditionalFormatting sqref="O66">
    <cfRule type="expression" priority="280" dxfId="0" stopIfTrue="1">
      <formula>P66="x"</formula>
    </cfRule>
  </conditionalFormatting>
  <conditionalFormatting sqref="O66">
    <cfRule type="expression" priority="281" dxfId="1" stopIfTrue="1">
      <formula>P66="o"</formula>
    </cfRule>
    <cfRule type="expression" priority="282" dxfId="2" stopIfTrue="1">
      <formula>P66="r"</formula>
    </cfRule>
  </conditionalFormatting>
  <conditionalFormatting sqref="O68">
    <cfRule type="expression" priority="283" dxfId="0" stopIfTrue="1">
      <formula>P68="x"</formula>
    </cfRule>
  </conditionalFormatting>
  <conditionalFormatting sqref="O68">
    <cfRule type="expression" priority="284" dxfId="1" stopIfTrue="1">
      <formula>P68="o"</formula>
    </cfRule>
    <cfRule type="expression" priority="285" dxfId="2" stopIfTrue="1">
      <formula>P68="r"</formula>
    </cfRule>
  </conditionalFormatting>
  <conditionalFormatting sqref="O69">
    <cfRule type="expression" priority="286" dxfId="0" stopIfTrue="1">
      <formula>P69="x"</formula>
    </cfRule>
  </conditionalFormatting>
  <conditionalFormatting sqref="O69">
    <cfRule type="expression" priority="287" dxfId="1" stopIfTrue="1">
      <formula>P69="o"</formula>
    </cfRule>
    <cfRule type="expression" priority="288" dxfId="2" stopIfTrue="1">
      <formula>P69="r"</formula>
    </cfRule>
  </conditionalFormatting>
  <conditionalFormatting sqref="O71">
    <cfRule type="expression" priority="289" dxfId="0" stopIfTrue="1">
      <formula>P71="x"</formula>
    </cfRule>
  </conditionalFormatting>
  <conditionalFormatting sqref="O71">
    <cfRule type="expression" priority="290" dxfId="1" stopIfTrue="1">
      <formula>P71="o"</formula>
    </cfRule>
    <cfRule type="expression" priority="291" dxfId="2" stopIfTrue="1">
      <formula>P71="r"</formula>
    </cfRule>
  </conditionalFormatting>
  <conditionalFormatting sqref="Q65">
    <cfRule type="expression" priority="292" dxfId="0" stopIfTrue="1">
      <formula>R65="x"</formula>
    </cfRule>
  </conditionalFormatting>
  <conditionalFormatting sqref="Q65">
    <cfRule type="expression" priority="293" dxfId="1" stopIfTrue="1">
      <formula>R65="o"</formula>
    </cfRule>
    <cfRule type="expression" priority="294" dxfId="2" stopIfTrue="1">
      <formula>R65="r"</formula>
    </cfRule>
  </conditionalFormatting>
  <conditionalFormatting sqref="Q66">
    <cfRule type="expression" priority="295" dxfId="0" stopIfTrue="1">
      <formula>R66="x"</formula>
    </cfRule>
  </conditionalFormatting>
  <conditionalFormatting sqref="Q66">
    <cfRule type="expression" priority="296" dxfId="1" stopIfTrue="1">
      <formula>R66="o"</formula>
    </cfRule>
    <cfRule type="expression" priority="297" dxfId="2" stopIfTrue="1">
      <formula>R66="r"</formula>
    </cfRule>
  </conditionalFormatting>
  <conditionalFormatting sqref="Q68">
    <cfRule type="expression" priority="298" dxfId="0" stopIfTrue="1">
      <formula>R68="x"</formula>
    </cfRule>
  </conditionalFormatting>
  <conditionalFormatting sqref="Q68">
    <cfRule type="expression" priority="299" dxfId="1" stopIfTrue="1">
      <formula>R68="o"</formula>
    </cfRule>
    <cfRule type="expression" priority="300" dxfId="2" stopIfTrue="1">
      <formula>R68="r"</formula>
    </cfRule>
  </conditionalFormatting>
  <conditionalFormatting sqref="Q69">
    <cfRule type="expression" priority="301" dxfId="0" stopIfTrue="1">
      <formula>R69="x"</formula>
    </cfRule>
  </conditionalFormatting>
  <conditionalFormatting sqref="Q69">
    <cfRule type="expression" priority="302" dxfId="1" stopIfTrue="1">
      <formula>R69="o"</formula>
    </cfRule>
    <cfRule type="expression" priority="303" dxfId="2" stopIfTrue="1">
      <formula>R69="r"</formula>
    </cfRule>
  </conditionalFormatting>
  <conditionalFormatting sqref="Q71">
    <cfRule type="expression" priority="304" dxfId="0" stopIfTrue="1">
      <formula>R71="x"</formula>
    </cfRule>
  </conditionalFormatting>
  <conditionalFormatting sqref="Q71">
    <cfRule type="expression" priority="305" dxfId="1" stopIfTrue="1">
      <formula>R71="o"</formula>
    </cfRule>
    <cfRule type="expression" priority="306" dxfId="2" stopIfTrue="1">
      <formula>R71="r"</formula>
    </cfRule>
  </conditionalFormatting>
  <conditionalFormatting sqref="G22">
    <cfRule type="expression" priority="307" dxfId="0" stopIfTrue="1">
      <formula>H22="x"</formula>
    </cfRule>
  </conditionalFormatting>
  <conditionalFormatting sqref="G22">
    <cfRule type="expression" priority="308" dxfId="1" stopIfTrue="1">
      <formula>H22="o"</formula>
    </cfRule>
    <cfRule type="expression" priority="309" dxfId="2" stopIfTrue="1">
      <formula>H22="r"</formula>
    </cfRule>
  </conditionalFormatting>
  <conditionalFormatting sqref="G23">
    <cfRule type="expression" priority="310" dxfId="0" stopIfTrue="1">
      <formula>H23="x"</formula>
    </cfRule>
  </conditionalFormatting>
  <conditionalFormatting sqref="G23">
    <cfRule type="expression" priority="311" dxfId="1" stopIfTrue="1">
      <formula>H23="o"</formula>
    </cfRule>
    <cfRule type="expression" priority="312" dxfId="2" stopIfTrue="1">
      <formula>H23="r"</formula>
    </cfRule>
  </conditionalFormatting>
  <conditionalFormatting sqref="I22">
    <cfRule type="expression" priority="313" dxfId="0" stopIfTrue="1">
      <formula>J22="x"</formula>
    </cfRule>
  </conditionalFormatting>
  <conditionalFormatting sqref="I22">
    <cfRule type="expression" priority="314" dxfId="1" stopIfTrue="1">
      <formula>J22="o"</formula>
    </cfRule>
    <cfRule type="expression" priority="315" dxfId="2" stopIfTrue="1">
      <formula>J22="r"</formula>
    </cfRule>
  </conditionalFormatting>
  <conditionalFormatting sqref="I23">
    <cfRule type="expression" priority="316" dxfId="0" stopIfTrue="1">
      <formula>J23="x"</formula>
    </cfRule>
  </conditionalFormatting>
  <conditionalFormatting sqref="I23">
    <cfRule type="expression" priority="317" dxfId="1" stopIfTrue="1">
      <formula>J23="o"</formula>
    </cfRule>
    <cfRule type="expression" priority="318" dxfId="2" stopIfTrue="1">
      <formula>J23="r"</formula>
    </cfRule>
  </conditionalFormatting>
  <conditionalFormatting sqref="K22">
    <cfRule type="expression" priority="319" dxfId="0" stopIfTrue="1">
      <formula>L22="x"</formula>
    </cfRule>
  </conditionalFormatting>
  <conditionalFormatting sqref="K22">
    <cfRule type="expression" priority="320" dxfId="1" stopIfTrue="1">
      <formula>L22="o"</formula>
    </cfRule>
    <cfRule type="expression" priority="321" dxfId="2" stopIfTrue="1">
      <formula>L22="r"</formula>
    </cfRule>
  </conditionalFormatting>
  <conditionalFormatting sqref="K23">
    <cfRule type="expression" priority="322" dxfId="0" stopIfTrue="1">
      <formula>L23="x"</formula>
    </cfRule>
  </conditionalFormatting>
  <conditionalFormatting sqref="K23">
    <cfRule type="expression" priority="323" dxfId="1" stopIfTrue="1">
      <formula>L23="o"</formula>
    </cfRule>
    <cfRule type="expression" priority="324" dxfId="2" stopIfTrue="1">
      <formula>L23="r"</formula>
    </cfRule>
  </conditionalFormatting>
  <conditionalFormatting sqref="M22">
    <cfRule type="expression" priority="325" dxfId="0" stopIfTrue="1">
      <formula>N22="x"</formula>
    </cfRule>
  </conditionalFormatting>
  <conditionalFormatting sqref="M22">
    <cfRule type="expression" priority="326" dxfId="1" stopIfTrue="1">
      <formula>N22="o"</formula>
    </cfRule>
    <cfRule type="expression" priority="327" dxfId="2" stopIfTrue="1">
      <formula>N22="r"</formula>
    </cfRule>
  </conditionalFormatting>
  <conditionalFormatting sqref="M23">
    <cfRule type="expression" priority="328" dxfId="0" stopIfTrue="1">
      <formula>N23="x"</formula>
    </cfRule>
  </conditionalFormatting>
  <conditionalFormatting sqref="M23">
    <cfRule type="expression" priority="329" dxfId="1" stopIfTrue="1">
      <formula>N23="o"</formula>
    </cfRule>
    <cfRule type="expression" priority="330" dxfId="2" stopIfTrue="1">
      <formula>N23="r"</formula>
    </cfRule>
  </conditionalFormatting>
  <conditionalFormatting sqref="O22">
    <cfRule type="expression" priority="331" dxfId="0" stopIfTrue="1">
      <formula>P22="x"</formula>
    </cfRule>
  </conditionalFormatting>
  <conditionalFormatting sqref="O22">
    <cfRule type="expression" priority="332" dxfId="1" stopIfTrue="1">
      <formula>P22="o"</formula>
    </cfRule>
    <cfRule type="expression" priority="333" dxfId="2" stopIfTrue="1">
      <formula>P22="r"</formula>
    </cfRule>
  </conditionalFormatting>
  <conditionalFormatting sqref="O23">
    <cfRule type="expression" priority="334" dxfId="0" stopIfTrue="1">
      <formula>P23="x"</formula>
    </cfRule>
  </conditionalFormatting>
  <conditionalFormatting sqref="O23">
    <cfRule type="expression" priority="335" dxfId="1" stopIfTrue="1">
      <formula>P23="o"</formula>
    </cfRule>
    <cfRule type="expression" priority="336" dxfId="2" stopIfTrue="1">
      <formula>P23="r"</formula>
    </cfRule>
  </conditionalFormatting>
  <conditionalFormatting sqref="Q22">
    <cfRule type="expression" priority="337" dxfId="0" stopIfTrue="1">
      <formula>R22="x"</formula>
    </cfRule>
  </conditionalFormatting>
  <conditionalFormatting sqref="Q22">
    <cfRule type="expression" priority="338" dxfId="1" stopIfTrue="1">
      <formula>R22="o"</formula>
    </cfRule>
    <cfRule type="expression" priority="339" dxfId="2" stopIfTrue="1">
      <formula>R22="r"</formula>
    </cfRule>
  </conditionalFormatting>
  <conditionalFormatting sqref="Q23">
    <cfRule type="expression" priority="340" dxfId="0" stopIfTrue="1">
      <formula>R23="x"</formula>
    </cfRule>
  </conditionalFormatting>
  <conditionalFormatting sqref="Q23">
    <cfRule type="expression" priority="341" dxfId="1" stopIfTrue="1">
      <formula>R23="o"</formula>
    </cfRule>
    <cfRule type="expression" priority="342" dxfId="2" stopIfTrue="1">
      <formula>R23="r"</formula>
    </cfRule>
  </conditionalFormatting>
  <conditionalFormatting sqref="G25">
    <cfRule type="expression" priority="343" dxfId="0" stopIfTrue="1">
      <formula>H25="x"</formula>
    </cfRule>
  </conditionalFormatting>
  <conditionalFormatting sqref="G25">
    <cfRule type="expression" priority="344" dxfId="1" stopIfTrue="1">
      <formula>H25="o"</formula>
    </cfRule>
    <cfRule type="expression" priority="345" dxfId="2" stopIfTrue="1">
      <formula>H25="r"</formula>
    </cfRule>
  </conditionalFormatting>
  <conditionalFormatting sqref="I25">
    <cfRule type="expression" priority="346" dxfId="0" stopIfTrue="1">
      <formula>J25="x"</formula>
    </cfRule>
  </conditionalFormatting>
  <conditionalFormatting sqref="I25">
    <cfRule type="expression" priority="347" dxfId="1" stopIfTrue="1">
      <formula>J25="o"</formula>
    </cfRule>
    <cfRule type="expression" priority="348" dxfId="2" stopIfTrue="1">
      <formula>J25="r"</formula>
    </cfRule>
  </conditionalFormatting>
  <conditionalFormatting sqref="K25">
    <cfRule type="expression" priority="349" dxfId="0" stopIfTrue="1">
      <formula>L25="x"</formula>
    </cfRule>
  </conditionalFormatting>
  <conditionalFormatting sqref="K25">
    <cfRule type="expression" priority="350" dxfId="1" stopIfTrue="1">
      <formula>L25="o"</formula>
    </cfRule>
    <cfRule type="expression" priority="351" dxfId="2" stopIfTrue="1">
      <formula>L25="r"</formula>
    </cfRule>
  </conditionalFormatting>
  <conditionalFormatting sqref="M25">
    <cfRule type="expression" priority="352" dxfId="0" stopIfTrue="1">
      <formula>N25="x"</formula>
    </cfRule>
  </conditionalFormatting>
  <conditionalFormatting sqref="M25">
    <cfRule type="expression" priority="353" dxfId="1" stopIfTrue="1">
      <formula>N25="o"</formula>
    </cfRule>
    <cfRule type="expression" priority="354" dxfId="2" stopIfTrue="1">
      <formula>N25="r"</formula>
    </cfRule>
  </conditionalFormatting>
  <conditionalFormatting sqref="O25">
    <cfRule type="expression" priority="355" dxfId="0" stopIfTrue="1">
      <formula>P25="x"</formula>
    </cfRule>
  </conditionalFormatting>
  <conditionalFormatting sqref="O25">
    <cfRule type="expression" priority="356" dxfId="1" stopIfTrue="1">
      <formula>P25="o"</formula>
    </cfRule>
    <cfRule type="expression" priority="357" dxfId="2" stopIfTrue="1">
      <formula>P25="r"</formula>
    </cfRule>
  </conditionalFormatting>
  <conditionalFormatting sqref="Q25">
    <cfRule type="expression" priority="358" dxfId="0" stopIfTrue="1">
      <formula>R25="x"</formula>
    </cfRule>
  </conditionalFormatting>
  <conditionalFormatting sqref="Q25">
    <cfRule type="expression" priority="359" dxfId="1" stopIfTrue="1">
      <formula>R25="o"</formula>
    </cfRule>
    <cfRule type="expression" priority="360" dxfId="2" stopIfTrue="1">
      <formula>R25="r"</formula>
    </cfRule>
  </conditionalFormatting>
  <conditionalFormatting sqref="G27">
    <cfRule type="expression" priority="361" dxfId="0" stopIfTrue="1">
      <formula>H27="x"</formula>
    </cfRule>
  </conditionalFormatting>
  <conditionalFormatting sqref="G27">
    <cfRule type="expression" priority="362" dxfId="1" stopIfTrue="1">
      <formula>H27="o"</formula>
    </cfRule>
    <cfRule type="expression" priority="363" dxfId="2" stopIfTrue="1">
      <formula>H27="r"</formula>
    </cfRule>
  </conditionalFormatting>
  <conditionalFormatting sqref="I27">
    <cfRule type="expression" priority="364" dxfId="0" stopIfTrue="1">
      <formula>J27="x"</formula>
    </cfRule>
  </conditionalFormatting>
  <conditionalFormatting sqref="I27">
    <cfRule type="expression" priority="365" dxfId="1" stopIfTrue="1">
      <formula>J27="o"</formula>
    </cfRule>
    <cfRule type="expression" priority="366" dxfId="2" stopIfTrue="1">
      <formula>J27="r"</formula>
    </cfRule>
  </conditionalFormatting>
  <conditionalFormatting sqref="K27">
    <cfRule type="expression" priority="367" dxfId="0" stopIfTrue="1">
      <formula>L27="x"</formula>
    </cfRule>
  </conditionalFormatting>
  <conditionalFormatting sqref="K27">
    <cfRule type="expression" priority="368" dxfId="1" stopIfTrue="1">
      <formula>L27="o"</formula>
    </cfRule>
    <cfRule type="expression" priority="369" dxfId="2" stopIfTrue="1">
      <formula>L27="r"</formula>
    </cfRule>
  </conditionalFormatting>
  <conditionalFormatting sqref="M27">
    <cfRule type="expression" priority="370" dxfId="0" stopIfTrue="1">
      <formula>N27="x"</formula>
    </cfRule>
  </conditionalFormatting>
  <conditionalFormatting sqref="M27">
    <cfRule type="expression" priority="371" dxfId="1" stopIfTrue="1">
      <formula>N27="o"</formula>
    </cfRule>
    <cfRule type="expression" priority="372" dxfId="2" stopIfTrue="1">
      <formula>N27="r"</formula>
    </cfRule>
  </conditionalFormatting>
  <conditionalFormatting sqref="O27">
    <cfRule type="expression" priority="373" dxfId="0" stopIfTrue="1">
      <formula>P27="x"</formula>
    </cfRule>
  </conditionalFormatting>
  <conditionalFormatting sqref="O27">
    <cfRule type="expression" priority="374" dxfId="1" stopIfTrue="1">
      <formula>P27="o"</formula>
    </cfRule>
    <cfRule type="expression" priority="375" dxfId="2" stopIfTrue="1">
      <formula>P27="r"</formula>
    </cfRule>
  </conditionalFormatting>
  <conditionalFormatting sqref="Q27">
    <cfRule type="expression" priority="376" dxfId="0" stopIfTrue="1">
      <formula>R27="x"</formula>
    </cfRule>
  </conditionalFormatting>
  <conditionalFormatting sqref="Q27">
    <cfRule type="expression" priority="377" dxfId="1" stopIfTrue="1">
      <formula>R27="o"</formula>
    </cfRule>
    <cfRule type="expression" priority="378" dxfId="2" stopIfTrue="1">
      <formula>R27="r"</formula>
    </cfRule>
  </conditionalFormatting>
  <conditionalFormatting sqref="G48">
    <cfRule type="expression" priority="379" dxfId="0" stopIfTrue="1">
      <formula>H48="x"</formula>
    </cfRule>
  </conditionalFormatting>
  <conditionalFormatting sqref="G48">
    <cfRule type="expression" priority="380" dxfId="1" stopIfTrue="1">
      <formula>H48="o"</formula>
    </cfRule>
    <cfRule type="expression" priority="381" dxfId="2" stopIfTrue="1">
      <formula>H48="r"</formula>
    </cfRule>
  </conditionalFormatting>
  <conditionalFormatting sqref="G49">
    <cfRule type="expression" priority="382" dxfId="0" stopIfTrue="1">
      <formula>H49="x"</formula>
    </cfRule>
  </conditionalFormatting>
  <conditionalFormatting sqref="G49">
    <cfRule type="expression" priority="383" dxfId="1" stopIfTrue="1">
      <formula>H49="o"</formula>
    </cfRule>
    <cfRule type="expression" priority="384" dxfId="2" stopIfTrue="1">
      <formula>H49="r"</formula>
    </cfRule>
  </conditionalFormatting>
  <conditionalFormatting sqref="G50:G51">
    <cfRule type="expression" priority="385" dxfId="0" stopIfTrue="1">
      <formula>H50="x"</formula>
    </cfRule>
  </conditionalFormatting>
  <conditionalFormatting sqref="G50:G51">
    <cfRule type="expression" priority="386" dxfId="1" stopIfTrue="1">
      <formula>H50="o"</formula>
    </cfRule>
    <cfRule type="expression" priority="387" dxfId="2" stopIfTrue="1">
      <formula>H50="r"</formula>
    </cfRule>
  </conditionalFormatting>
  <conditionalFormatting sqref="I48">
    <cfRule type="expression" priority="388" dxfId="0" stopIfTrue="1">
      <formula>J48="x"</formula>
    </cfRule>
  </conditionalFormatting>
  <conditionalFormatting sqref="I48">
    <cfRule type="expression" priority="389" dxfId="1" stopIfTrue="1">
      <formula>J48="o"</formula>
    </cfRule>
    <cfRule type="expression" priority="390" dxfId="2" stopIfTrue="1">
      <formula>J48="r"</formula>
    </cfRule>
  </conditionalFormatting>
  <conditionalFormatting sqref="I49">
    <cfRule type="expression" priority="391" dxfId="0" stopIfTrue="1">
      <formula>J49="x"</formula>
    </cfRule>
  </conditionalFormatting>
  <conditionalFormatting sqref="I49">
    <cfRule type="expression" priority="392" dxfId="1" stopIfTrue="1">
      <formula>J49="o"</formula>
    </cfRule>
    <cfRule type="expression" priority="393" dxfId="2" stopIfTrue="1">
      <formula>J49="r"</formula>
    </cfRule>
  </conditionalFormatting>
  <conditionalFormatting sqref="I50:I51">
    <cfRule type="expression" priority="394" dxfId="0" stopIfTrue="1">
      <formula>J50="x"</formula>
    </cfRule>
  </conditionalFormatting>
  <conditionalFormatting sqref="I50:I51">
    <cfRule type="expression" priority="395" dxfId="1" stopIfTrue="1">
      <formula>J50="o"</formula>
    </cfRule>
    <cfRule type="expression" priority="396" dxfId="2" stopIfTrue="1">
      <formula>J50="r"</formula>
    </cfRule>
  </conditionalFormatting>
  <conditionalFormatting sqref="K48">
    <cfRule type="expression" priority="397" dxfId="0" stopIfTrue="1">
      <formula>L48="x"</formula>
    </cfRule>
  </conditionalFormatting>
  <conditionalFormatting sqref="K48">
    <cfRule type="expression" priority="398" dxfId="1" stopIfTrue="1">
      <formula>L48="o"</formula>
    </cfRule>
    <cfRule type="expression" priority="399" dxfId="2" stopIfTrue="1">
      <formula>L48="r"</formula>
    </cfRule>
  </conditionalFormatting>
  <conditionalFormatting sqref="K49">
    <cfRule type="expression" priority="400" dxfId="0" stopIfTrue="1">
      <formula>L49="x"</formula>
    </cfRule>
  </conditionalFormatting>
  <conditionalFormatting sqref="K49">
    <cfRule type="expression" priority="401" dxfId="1" stopIfTrue="1">
      <formula>L49="o"</formula>
    </cfRule>
    <cfRule type="expression" priority="402" dxfId="2" stopIfTrue="1">
      <formula>L49="r"</formula>
    </cfRule>
  </conditionalFormatting>
  <conditionalFormatting sqref="K50:K51">
    <cfRule type="expression" priority="403" dxfId="0" stopIfTrue="1">
      <formula>L50="x"</formula>
    </cfRule>
  </conditionalFormatting>
  <conditionalFormatting sqref="K50:K51">
    <cfRule type="expression" priority="404" dxfId="1" stopIfTrue="1">
      <formula>L50="o"</formula>
    </cfRule>
    <cfRule type="expression" priority="405" dxfId="2" stopIfTrue="1">
      <formula>L50="r"</formula>
    </cfRule>
  </conditionalFormatting>
  <conditionalFormatting sqref="M48">
    <cfRule type="expression" priority="406" dxfId="0" stopIfTrue="1">
      <formula>N48="x"</formula>
    </cfRule>
  </conditionalFormatting>
  <conditionalFormatting sqref="M48">
    <cfRule type="expression" priority="407" dxfId="1" stopIfTrue="1">
      <formula>N48="o"</formula>
    </cfRule>
    <cfRule type="expression" priority="408" dxfId="2" stopIfTrue="1">
      <formula>N48="r"</formula>
    </cfRule>
  </conditionalFormatting>
  <conditionalFormatting sqref="M49">
    <cfRule type="expression" priority="409" dxfId="0" stopIfTrue="1">
      <formula>N49="x"</formula>
    </cfRule>
  </conditionalFormatting>
  <conditionalFormatting sqref="M49">
    <cfRule type="expression" priority="410" dxfId="1" stopIfTrue="1">
      <formula>N49="o"</formula>
    </cfRule>
    <cfRule type="expression" priority="411" dxfId="2" stopIfTrue="1">
      <formula>N49="r"</formula>
    </cfRule>
  </conditionalFormatting>
  <conditionalFormatting sqref="M50:M51">
    <cfRule type="expression" priority="412" dxfId="0" stopIfTrue="1">
      <formula>N50="x"</formula>
    </cfRule>
  </conditionalFormatting>
  <conditionalFormatting sqref="M50:M51">
    <cfRule type="expression" priority="413" dxfId="1" stopIfTrue="1">
      <formula>N50="o"</formula>
    </cfRule>
    <cfRule type="expression" priority="414" dxfId="2" stopIfTrue="1">
      <formula>N50="r"</formula>
    </cfRule>
  </conditionalFormatting>
  <conditionalFormatting sqref="O48">
    <cfRule type="expression" priority="415" dxfId="0" stopIfTrue="1">
      <formula>P48="x"</formula>
    </cfRule>
  </conditionalFormatting>
  <conditionalFormatting sqref="O48">
    <cfRule type="expression" priority="416" dxfId="1" stopIfTrue="1">
      <formula>P48="o"</formula>
    </cfRule>
    <cfRule type="expression" priority="417" dxfId="2" stopIfTrue="1">
      <formula>P48="r"</formula>
    </cfRule>
  </conditionalFormatting>
  <conditionalFormatting sqref="O49">
    <cfRule type="expression" priority="418" dxfId="0" stopIfTrue="1">
      <formula>P49="x"</formula>
    </cfRule>
  </conditionalFormatting>
  <conditionalFormatting sqref="O49">
    <cfRule type="expression" priority="419" dxfId="1" stopIfTrue="1">
      <formula>P49="o"</formula>
    </cfRule>
    <cfRule type="expression" priority="420" dxfId="2" stopIfTrue="1">
      <formula>P49="r"</formula>
    </cfRule>
  </conditionalFormatting>
  <conditionalFormatting sqref="O50:O51">
    <cfRule type="expression" priority="421" dxfId="0" stopIfTrue="1">
      <formula>P50="x"</formula>
    </cfRule>
  </conditionalFormatting>
  <conditionalFormatting sqref="O50:O51">
    <cfRule type="expression" priority="422" dxfId="1" stopIfTrue="1">
      <formula>P50="o"</formula>
    </cfRule>
    <cfRule type="expression" priority="423" dxfId="2" stopIfTrue="1">
      <formula>P50="r"</formula>
    </cfRule>
  </conditionalFormatting>
  <conditionalFormatting sqref="Q48">
    <cfRule type="expression" priority="424" dxfId="0" stopIfTrue="1">
      <formula>R48="x"</formula>
    </cfRule>
  </conditionalFormatting>
  <conditionalFormatting sqref="Q48">
    <cfRule type="expression" priority="425" dxfId="1" stopIfTrue="1">
      <formula>R48="o"</formula>
    </cfRule>
    <cfRule type="expression" priority="426" dxfId="2" stopIfTrue="1">
      <formula>R48="r"</formula>
    </cfRule>
  </conditionalFormatting>
  <conditionalFormatting sqref="Q49">
    <cfRule type="expression" priority="427" dxfId="0" stopIfTrue="1">
      <formula>R49="x"</formula>
    </cfRule>
  </conditionalFormatting>
  <conditionalFormatting sqref="Q49">
    <cfRule type="expression" priority="428" dxfId="1" stopIfTrue="1">
      <formula>R49="o"</formula>
    </cfRule>
    <cfRule type="expression" priority="429" dxfId="2" stopIfTrue="1">
      <formula>R49="r"</formula>
    </cfRule>
  </conditionalFormatting>
  <conditionalFormatting sqref="Q50:Q51">
    <cfRule type="expression" priority="430" dxfId="0" stopIfTrue="1">
      <formula>R50="x"</formula>
    </cfRule>
  </conditionalFormatting>
  <conditionalFormatting sqref="Q50:Q51">
    <cfRule type="expression" priority="431" dxfId="1" stopIfTrue="1">
      <formula>R50="o"</formula>
    </cfRule>
    <cfRule type="expression" priority="432" dxfId="2" stopIfTrue="1">
      <formula>R50="r"</formula>
    </cfRule>
  </conditionalFormatting>
  <conditionalFormatting sqref="G52">
    <cfRule type="expression" priority="433" dxfId="0" stopIfTrue="1">
      <formula>H52="x"</formula>
    </cfRule>
  </conditionalFormatting>
  <conditionalFormatting sqref="G52">
    <cfRule type="expression" priority="434" dxfId="1" stopIfTrue="1">
      <formula>H52="o"</formula>
    </cfRule>
    <cfRule type="expression" priority="435" dxfId="2" stopIfTrue="1">
      <formula>H52="r"</formula>
    </cfRule>
  </conditionalFormatting>
  <conditionalFormatting sqref="I52">
    <cfRule type="expression" priority="436" dxfId="0" stopIfTrue="1">
      <formula>J52="x"</formula>
    </cfRule>
  </conditionalFormatting>
  <conditionalFormatting sqref="I52">
    <cfRule type="expression" priority="437" dxfId="1" stopIfTrue="1">
      <formula>J52="o"</formula>
    </cfRule>
    <cfRule type="expression" priority="438" dxfId="2" stopIfTrue="1">
      <formula>J52="r"</formula>
    </cfRule>
  </conditionalFormatting>
  <conditionalFormatting sqref="K52">
    <cfRule type="expression" priority="439" dxfId="0" stopIfTrue="1">
      <formula>L52="x"</formula>
    </cfRule>
  </conditionalFormatting>
  <conditionalFormatting sqref="K52">
    <cfRule type="expression" priority="440" dxfId="1" stopIfTrue="1">
      <formula>L52="o"</formula>
    </cfRule>
    <cfRule type="expression" priority="441" dxfId="2" stopIfTrue="1">
      <formula>L52="r"</formula>
    </cfRule>
  </conditionalFormatting>
  <conditionalFormatting sqref="M52">
    <cfRule type="expression" priority="442" dxfId="0" stopIfTrue="1">
      <formula>N52="x"</formula>
    </cfRule>
  </conditionalFormatting>
  <conditionalFormatting sqref="M52">
    <cfRule type="expression" priority="443" dxfId="1" stopIfTrue="1">
      <formula>N52="o"</formula>
    </cfRule>
    <cfRule type="expression" priority="444" dxfId="2" stopIfTrue="1">
      <formula>N52="r"</formula>
    </cfRule>
  </conditionalFormatting>
  <conditionalFormatting sqref="O52">
    <cfRule type="expression" priority="445" dxfId="0" stopIfTrue="1">
      <formula>P52="x"</formula>
    </cfRule>
  </conditionalFormatting>
  <conditionalFormatting sqref="O52">
    <cfRule type="expression" priority="446" dxfId="1" stopIfTrue="1">
      <formula>P52="o"</formula>
    </cfRule>
    <cfRule type="expression" priority="447" dxfId="2" stopIfTrue="1">
      <formula>P52="r"</formula>
    </cfRule>
  </conditionalFormatting>
  <conditionalFormatting sqref="Q52">
    <cfRule type="expression" priority="448" dxfId="0" stopIfTrue="1">
      <formula>R52="x"</formula>
    </cfRule>
  </conditionalFormatting>
  <conditionalFormatting sqref="Q52">
    <cfRule type="expression" priority="449" dxfId="1" stopIfTrue="1">
      <formula>R52="o"</formula>
    </cfRule>
    <cfRule type="expression" priority="450" dxfId="2" stopIfTrue="1">
      <formula>R52="r"</formula>
    </cfRule>
  </conditionalFormatting>
  <conditionalFormatting sqref="G73">
    <cfRule type="expression" priority="451" dxfId="0" stopIfTrue="1">
      <formula>H73="x"</formula>
    </cfRule>
  </conditionalFormatting>
  <conditionalFormatting sqref="G73">
    <cfRule type="expression" priority="452" dxfId="1" stopIfTrue="1">
      <formula>H73="o"</formula>
    </cfRule>
    <cfRule type="expression" priority="453" dxfId="2" stopIfTrue="1">
      <formula>H73="r"</formula>
    </cfRule>
  </conditionalFormatting>
  <conditionalFormatting sqref="I73">
    <cfRule type="expression" priority="454" dxfId="0" stopIfTrue="1">
      <formula>J73="x"</formula>
    </cfRule>
  </conditionalFormatting>
  <conditionalFormatting sqref="I73">
    <cfRule type="expression" priority="455" dxfId="1" stopIfTrue="1">
      <formula>J73="o"</formula>
    </cfRule>
    <cfRule type="expression" priority="456" dxfId="2" stopIfTrue="1">
      <formula>J73="r"</formula>
    </cfRule>
  </conditionalFormatting>
  <conditionalFormatting sqref="K73">
    <cfRule type="expression" priority="457" dxfId="0" stopIfTrue="1">
      <formula>L73="x"</formula>
    </cfRule>
  </conditionalFormatting>
  <conditionalFormatting sqref="K73">
    <cfRule type="expression" priority="458" dxfId="1" stopIfTrue="1">
      <formula>L73="o"</formula>
    </cfRule>
    <cfRule type="expression" priority="459" dxfId="2" stopIfTrue="1">
      <formula>L73="r"</formula>
    </cfRule>
  </conditionalFormatting>
  <conditionalFormatting sqref="M73">
    <cfRule type="expression" priority="460" dxfId="0" stopIfTrue="1">
      <formula>N73="x"</formula>
    </cfRule>
  </conditionalFormatting>
  <conditionalFormatting sqref="M73">
    <cfRule type="expression" priority="461" dxfId="1" stopIfTrue="1">
      <formula>N73="o"</formula>
    </cfRule>
    <cfRule type="expression" priority="462" dxfId="2" stopIfTrue="1">
      <formula>N73="r"</formula>
    </cfRule>
  </conditionalFormatting>
  <conditionalFormatting sqref="O73">
    <cfRule type="expression" priority="463" dxfId="0" stopIfTrue="1">
      <formula>P73="x"</formula>
    </cfRule>
  </conditionalFormatting>
  <conditionalFormatting sqref="O73">
    <cfRule type="expression" priority="464" dxfId="1" stopIfTrue="1">
      <formula>P73="o"</formula>
    </cfRule>
    <cfRule type="expression" priority="465" dxfId="2" stopIfTrue="1">
      <formula>P73="r"</formula>
    </cfRule>
  </conditionalFormatting>
  <conditionalFormatting sqref="Q73">
    <cfRule type="expression" priority="466" dxfId="0" stopIfTrue="1">
      <formula>R73="x"</formula>
    </cfRule>
  </conditionalFormatting>
  <conditionalFormatting sqref="Q73">
    <cfRule type="expression" priority="467" dxfId="1" stopIfTrue="1">
      <formula>R73="o"</formula>
    </cfRule>
    <cfRule type="expression" priority="468" dxfId="2" stopIfTrue="1">
      <formula>R73="r"</formula>
    </cfRule>
  </conditionalFormatting>
  <conditionalFormatting sqref="G75">
    <cfRule type="expression" priority="469" dxfId="0" stopIfTrue="1">
      <formula>H75="x"</formula>
    </cfRule>
  </conditionalFormatting>
  <conditionalFormatting sqref="G75">
    <cfRule type="expression" priority="470" dxfId="1" stopIfTrue="1">
      <formula>H75="o"</formula>
    </cfRule>
    <cfRule type="expression" priority="471" dxfId="2" stopIfTrue="1">
      <formula>H75="r"</formula>
    </cfRule>
  </conditionalFormatting>
  <conditionalFormatting sqref="I75">
    <cfRule type="expression" priority="472" dxfId="0" stopIfTrue="1">
      <formula>J75="x"</formula>
    </cfRule>
  </conditionalFormatting>
  <conditionalFormatting sqref="I75">
    <cfRule type="expression" priority="473" dxfId="1" stopIfTrue="1">
      <formula>J75="o"</formula>
    </cfRule>
    <cfRule type="expression" priority="474" dxfId="2" stopIfTrue="1">
      <formula>J75="r"</formula>
    </cfRule>
  </conditionalFormatting>
  <conditionalFormatting sqref="M75">
    <cfRule type="expression" priority="475" dxfId="0" stopIfTrue="1">
      <formula>N75="x"</formula>
    </cfRule>
  </conditionalFormatting>
  <conditionalFormatting sqref="M75">
    <cfRule type="expression" priority="476" dxfId="1" stopIfTrue="1">
      <formula>N75="o"</formula>
    </cfRule>
    <cfRule type="expression" priority="477" dxfId="2" stopIfTrue="1">
      <formula>N75="r"</formula>
    </cfRule>
  </conditionalFormatting>
  <conditionalFormatting sqref="O75">
    <cfRule type="expression" priority="478" dxfId="0" stopIfTrue="1">
      <formula>P75="x"</formula>
    </cfRule>
  </conditionalFormatting>
  <conditionalFormatting sqref="O75">
    <cfRule type="expression" priority="479" dxfId="1" stopIfTrue="1">
      <formula>P75="o"</formula>
    </cfRule>
    <cfRule type="expression" priority="480" dxfId="2" stopIfTrue="1">
      <formula>P75="r"</formula>
    </cfRule>
  </conditionalFormatting>
  <conditionalFormatting sqref="Q75">
    <cfRule type="expression" priority="481" dxfId="0" stopIfTrue="1">
      <formula>R75="x"</formula>
    </cfRule>
  </conditionalFormatting>
  <conditionalFormatting sqref="Q75">
    <cfRule type="expression" priority="482" dxfId="1" stopIfTrue="1">
      <formula>R75="o"</formula>
    </cfRule>
    <cfRule type="expression" priority="483" dxfId="2" stopIfTrue="1">
      <formula>R75="r"</formula>
    </cfRule>
  </conditionalFormatting>
  <conditionalFormatting sqref="G76">
    <cfRule type="expression" priority="484" dxfId="0" stopIfTrue="1">
      <formula>H76="x"</formula>
    </cfRule>
  </conditionalFormatting>
  <conditionalFormatting sqref="G76">
    <cfRule type="expression" priority="485" dxfId="1" stopIfTrue="1">
      <formula>H76="o"</formula>
    </cfRule>
    <cfRule type="expression" priority="486" dxfId="2" stopIfTrue="1">
      <formula>H76="r"</formula>
    </cfRule>
  </conditionalFormatting>
  <conditionalFormatting sqref="I76">
    <cfRule type="expression" priority="487" dxfId="0" stopIfTrue="1">
      <formula>J76="x"</formula>
    </cfRule>
  </conditionalFormatting>
  <conditionalFormatting sqref="I76">
    <cfRule type="expression" priority="488" dxfId="1" stopIfTrue="1">
      <formula>J76="o"</formula>
    </cfRule>
    <cfRule type="expression" priority="489" dxfId="2" stopIfTrue="1">
      <formula>J76="r"</formula>
    </cfRule>
  </conditionalFormatting>
  <conditionalFormatting sqref="K76">
    <cfRule type="expression" priority="490" dxfId="0" stopIfTrue="1">
      <formula>L76="x"</formula>
    </cfRule>
  </conditionalFormatting>
  <conditionalFormatting sqref="K76">
    <cfRule type="expression" priority="491" dxfId="1" stopIfTrue="1">
      <formula>L76="o"</formula>
    </cfRule>
    <cfRule type="expression" priority="492" dxfId="2" stopIfTrue="1">
      <formula>L76="r"</formula>
    </cfRule>
  </conditionalFormatting>
  <conditionalFormatting sqref="M76">
    <cfRule type="expression" priority="493" dxfId="0" stopIfTrue="1">
      <formula>N76="x"</formula>
    </cfRule>
  </conditionalFormatting>
  <conditionalFormatting sqref="M76">
    <cfRule type="expression" priority="494" dxfId="1" stopIfTrue="1">
      <formula>N76="o"</formula>
    </cfRule>
    <cfRule type="expression" priority="495" dxfId="2" stopIfTrue="1">
      <formula>N76="r"</formula>
    </cfRule>
  </conditionalFormatting>
  <conditionalFormatting sqref="O76">
    <cfRule type="expression" priority="496" dxfId="0" stopIfTrue="1">
      <formula>P76="x"</formula>
    </cfRule>
  </conditionalFormatting>
  <conditionalFormatting sqref="O76">
    <cfRule type="expression" priority="497" dxfId="1" stopIfTrue="1">
      <formula>P76="o"</formula>
    </cfRule>
    <cfRule type="expression" priority="498" dxfId="2" stopIfTrue="1">
      <formula>P76="r"</formula>
    </cfRule>
  </conditionalFormatting>
  <conditionalFormatting sqref="Q76">
    <cfRule type="expression" priority="499" dxfId="0" stopIfTrue="1">
      <formula>R76="x"</formula>
    </cfRule>
  </conditionalFormatting>
  <conditionalFormatting sqref="Q76">
    <cfRule type="expression" priority="500" dxfId="1" stopIfTrue="1">
      <formula>R76="o"</formula>
    </cfRule>
    <cfRule type="expression" priority="501" dxfId="2" stopIfTrue="1">
      <formula>R76="r"</formula>
    </cfRule>
  </conditionalFormatting>
  <conditionalFormatting sqref="G77">
    <cfRule type="expression" priority="502" dxfId="0" stopIfTrue="1">
      <formula>H77="x"</formula>
    </cfRule>
  </conditionalFormatting>
  <conditionalFormatting sqref="G77">
    <cfRule type="expression" priority="503" dxfId="1" stopIfTrue="1">
      <formula>H77="o"</formula>
    </cfRule>
    <cfRule type="expression" priority="504" dxfId="2" stopIfTrue="1">
      <formula>H77="r"</formula>
    </cfRule>
  </conditionalFormatting>
  <conditionalFormatting sqref="I77">
    <cfRule type="expression" priority="505" dxfId="0" stopIfTrue="1">
      <formula>J77="x"</formula>
    </cfRule>
  </conditionalFormatting>
  <conditionalFormatting sqref="I77">
    <cfRule type="expression" priority="506" dxfId="1" stopIfTrue="1">
      <formula>J77="o"</formula>
    </cfRule>
    <cfRule type="expression" priority="507" dxfId="2" stopIfTrue="1">
      <formula>J77="r"</formula>
    </cfRule>
  </conditionalFormatting>
  <conditionalFormatting sqref="K77">
    <cfRule type="expression" priority="508" dxfId="0" stopIfTrue="1">
      <formula>L77="x"</formula>
    </cfRule>
  </conditionalFormatting>
  <conditionalFormatting sqref="K77">
    <cfRule type="expression" priority="509" dxfId="1" stopIfTrue="1">
      <formula>L77="o"</formula>
    </cfRule>
    <cfRule type="expression" priority="510" dxfId="2" stopIfTrue="1">
      <formula>L77="r"</formula>
    </cfRule>
  </conditionalFormatting>
  <conditionalFormatting sqref="M77">
    <cfRule type="expression" priority="511" dxfId="0" stopIfTrue="1">
      <formula>N77="x"</formula>
    </cfRule>
  </conditionalFormatting>
  <conditionalFormatting sqref="M77">
    <cfRule type="expression" priority="512" dxfId="1" stopIfTrue="1">
      <formula>N77="o"</formula>
    </cfRule>
    <cfRule type="expression" priority="513" dxfId="2" stopIfTrue="1">
      <formula>N77="r"</formula>
    </cfRule>
  </conditionalFormatting>
  <conditionalFormatting sqref="O77">
    <cfRule type="expression" priority="514" dxfId="0" stopIfTrue="1">
      <formula>P77="x"</formula>
    </cfRule>
  </conditionalFormatting>
  <conditionalFormatting sqref="O77">
    <cfRule type="expression" priority="515" dxfId="1" stopIfTrue="1">
      <formula>P77="o"</formula>
    </cfRule>
    <cfRule type="expression" priority="516" dxfId="2" stopIfTrue="1">
      <formula>P77="r"</formula>
    </cfRule>
  </conditionalFormatting>
  <conditionalFormatting sqref="Q77">
    <cfRule type="expression" priority="517" dxfId="0" stopIfTrue="1">
      <formula>R77="x"</formula>
    </cfRule>
  </conditionalFormatting>
  <conditionalFormatting sqref="Q77">
    <cfRule type="expression" priority="518" dxfId="1" stopIfTrue="1">
      <formula>R77="o"</formula>
    </cfRule>
    <cfRule type="expression" priority="519" dxfId="2" stopIfTrue="1">
      <formula>R77="r"</formula>
    </cfRule>
  </conditionalFormatting>
  <conditionalFormatting sqref="G63">
    <cfRule type="expression" priority="520" dxfId="0" stopIfTrue="1">
      <formula>H63="x"</formula>
    </cfRule>
  </conditionalFormatting>
  <conditionalFormatting sqref="G63">
    <cfRule type="expression" priority="521" dxfId="1" stopIfTrue="1">
      <formula>H63="o"</formula>
    </cfRule>
    <cfRule type="expression" priority="522" dxfId="2" stopIfTrue="1">
      <formula>H63="r"</formula>
    </cfRule>
  </conditionalFormatting>
  <conditionalFormatting sqref="I63">
    <cfRule type="expression" priority="523" dxfId="0" stopIfTrue="1">
      <formula>J63="x"</formula>
    </cfRule>
  </conditionalFormatting>
  <conditionalFormatting sqref="I63">
    <cfRule type="expression" priority="524" dxfId="1" stopIfTrue="1">
      <formula>J63="o"</formula>
    </cfRule>
    <cfRule type="expression" priority="525" dxfId="2" stopIfTrue="1">
      <formula>J63="r"</formula>
    </cfRule>
  </conditionalFormatting>
  <conditionalFormatting sqref="K63">
    <cfRule type="expression" priority="526" dxfId="0" stopIfTrue="1">
      <formula>L63="x"</formula>
    </cfRule>
  </conditionalFormatting>
  <conditionalFormatting sqref="K63">
    <cfRule type="expression" priority="527" dxfId="1" stopIfTrue="1">
      <formula>L63="o"</formula>
    </cfRule>
    <cfRule type="expression" priority="528" dxfId="2" stopIfTrue="1">
      <formula>L63="r"</formula>
    </cfRule>
  </conditionalFormatting>
  <conditionalFormatting sqref="M63">
    <cfRule type="expression" priority="529" dxfId="0" stopIfTrue="1">
      <formula>N63="x"</formula>
    </cfRule>
  </conditionalFormatting>
  <conditionalFormatting sqref="M63">
    <cfRule type="expression" priority="530" dxfId="1" stopIfTrue="1">
      <formula>N63="o"</formula>
    </cfRule>
    <cfRule type="expression" priority="531" dxfId="2" stopIfTrue="1">
      <formula>N63="r"</formula>
    </cfRule>
  </conditionalFormatting>
  <conditionalFormatting sqref="O63">
    <cfRule type="expression" priority="532" dxfId="0" stopIfTrue="1">
      <formula>P63="x"</formula>
    </cfRule>
  </conditionalFormatting>
  <conditionalFormatting sqref="O63">
    <cfRule type="expression" priority="533" dxfId="1" stopIfTrue="1">
      <formula>P63="o"</formula>
    </cfRule>
    <cfRule type="expression" priority="534" dxfId="2" stopIfTrue="1">
      <formula>P63="r"</formula>
    </cfRule>
  </conditionalFormatting>
  <conditionalFormatting sqref="Q63">
    <cfRule type="expression" priority="535" dxfId="0" stopIfTrue="1">
      <formula>R63="x"</formula>
    </cfRule>
  </conditionalFormatting>
  <conditionalFormatting sqref="Q63">
    <cfRule type="expression" priority="536" dxfId="1" stopIfTrue="1">
      <formula>R63="o"</formula>
    </cfRule>
    <cfRule type="expression" priority="537" dxfId="2" stopIfTrue="1">
      <formula>R63="r"</formula>
    </cfRule>
  </conditionalFormatting>
  <conditionalFormatting sqref="K75">
    <cfRule type="expression" priority="538" dxfId="0" stopIfTrue="1">
      <formula>L75="x"</formula>
    </cfRule>
  </conditionalFormatting>
  <conditionalFormatting sqref="K75">
    <cfRule type="expression" priority="539" dxfId="1" stopIfTrue="1">
      <formula>L75="o"</formula>
    </cfRule>
    <cfRule type="expression" priority="540" dxfId="2" stopIfTrue="1">
      <formula>L75="r"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Jaanus Hiiemäe</dc:creator>
  <cp:keywords/>
  <dc:description/>
  <cp:lastModifiedBy/>
  <dcterms:created xsi:type="dcterms:W3CDTF">2022-01-28T09:53:41Z</dcterms:created>
  <dcterms:modified xsi:type="dcterms:W3CDTF">2022-02-02T10:04:24Z</dcterms:modified>
  <cp:category/>
  <cp:version/>
  <cp:contentType/>
  <cp:contentStatus/>
  <cp:revision>2</cp:revision>
</cp:coreProperties>
</file>