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8850" activeTab="0"/>
  </bookViews>
  <sheets>
    <sheet name="IX A.R.Laane " sheetId="1" r:id="rId1"/>
  </sheets>
  <definedNames/>
  <calcPr fullCalcOnLoad="1"/>
</workbook>
</file>

<file path=xl/sharedStrings.xml><?xml version="1.0" encoding="utf-8"?>
<sst xmlns="http://schemas.openxmlformats.org/spreadsheetml/2006/main" count="508" uniqueCount="125">
  <si>
    <t>Võistleja</t>
  </si>
  <si>
    <t>Võistluse käik</t>
  </si>
  <si>
    <t>Saavutatud tulemused</t>
  </si>
  <si>
    <t>Nimi</t>
  </si>
  <si>
    <t>Klubi</t>
  </si>
  <si>
    <t>Kehakaal</t>
  </si>
  <si>
    <t xml:space="preserve">         Rebimine</t>
  </si>
  <si>
    <t xml:space="preserve">      Tõukamine</t>
  </si>
  <si>
    <t>Punktid</t>
  </si>
  <si>
    <t>Sekretär:</t>
  </si>
  <si>
    <t>Kohtunikud:</t>
  </si>
  <si>
    <t>Žürii:</t>
  </si>
  <si>
    <t>Koht</t>
  </si>
  <si>
    <t>Koef.</t>
  </si>
  <si>
    <t>Aeg:</t>
  </si>
  <si>
    <t>Lot</t>
  </si>
  <si>
    <t>Sünniaeg</t>
  </si>
  <si>
    <t>II grupp</t>
  </si>
  <si>
    <t>Mehed U17</t>
  </si>
  <si>
    <t>Mehed U20</t>
  </si>
  <si>
    <t>III grupp</t>
  </si>
  <si>
    <t>Mehed veteranid</t>
  </si>
  <si>
    <t xml:space="preserve">Mehed </t>
  </si>
  <si>
    <t>IV grupp</t>
  </si>
  <si>
    <t>Vargamäe</t>
  </si>
  <si>
    <t>Avo Pent</t>
  </si>
  <si>
    <t>Mäksa</t>
  </si>
  <si>
    <t>Naised U13</t>
  </si>
  <si>
    <t>Naised U17</t>
  </si>
  <si>
    <t>Alex Purk</t>
  </si>
  <si>
    <t>Martin Metsma</t>
  </si>
  <si>
    <t>Teet Karbus</t>
  </si>
  <si>
    <t>Eduard Kaljapulk</t>
  </si>
  <si>
    <t>Georgi Georgijevski</t>
  </si>
  <si>
    <t>Endel Põld</t>
  </si>
  <si>
    <t>Daniel Purk</t>
  </si>
  <si>
    <t>Aleksei Kuzmin</t>
  </si>
  <si>
    <t>Naised veteranid</t>
  </si>
  <si>
    <t>Karmo Mõtlik</t>
  </si>
  <si>
    <t>Rebeca Park</t>
  </si>
  <si>
    <t>Caspar Sepp</t>
  </si>
  <si>
    <t>.1974</t>
  </si>
  <si>
    <t>Inger Iris Prants</t>
  </si>
  <si>
    <t>Merti Hein</t>
  </si>
  <si>
    <t>Ahti Uppin</t>
  </si>
  <si>
    <t>I grupp</t>
  </si>
  <si>
    <t>Mehed U13</t>
  </si>
  <si>
    <t>Ken-Kendrick Lill</t>
  </si>
  <si>
    <t>Radim Fadejev</t>
  </si>
  <si>
    <t>Jõud Junior</t>
  </si>
  <si>
    <t>Nele-Marie Palmeos</t>
  </si>
  <si>
    <t>Naised U15</t>
  </si>
  <si>
    <t>Loore-Lii Aviste</t>
  </si>
  <si>
    <t>Mehed U15</t>
  </si>
  <si>
    <t>Mark Fljaum</t>
  </si>
  <si>
    <t>Aimar Kiivits</t>
  </si>
  <si>
    <t>Järvamaa</t>
  </si>
  <si>
    <t>MV</t>
  </si>
  <si>
    <t>kk / koht</t>
  </si>
  <si>
    <t>Arseni Vorobiov</t>
  </si>
  <si>
    <t>SK Edu</t>
  </si>
  <si>
    <t>Marta Tõnurist</t>
  </si>
  <si>
    <t>SK + 35</t>
  </si>
  <si>
    <t>Dmitri  Dodonov</t>
  </si>
  <si>
    <t>Ivan Vorobiov</t>
  </si>
  <si>
    <t>SS Kalev</t>
  </si>
  <si>
    <t>Aivar Jääger</t>
  </si>
  <si>
    <t>Emely Raud</t>
  </si>
  <si>
    <t xml:space="preserve">Timo Kingumets </t>
  </si>
  <si>
    <t xml:space="preserve">21.05.1992. </t>
  </si>
  <si>
    <t>Crossfit Kuubik</t>
  </si>
  <si>
    <t xml:space="preserve">Madis Matvejev </t>
  </si>
  <si>
    <t>Tom Aunapuu</t>
  </si>
  <si>
    <t>Aivar Zarubin</t>
  </si>
  <si>
    <t>.1971</t>
  </si>
  <si>
    <t>Igor Burakov</t>
  </si>
  <si>
    <t>Anatoli Sosnovski</t>
  </si>
  <si>
    <t>Dmitri Skramkov</t>
  </si>
  <si>
    <t>.1963</t>
  </si>
  <si>
    <t>MV Spordiklubi</t>
  </si>
  <si>
    <t xml:space="preserve">Naised </t>
  </si>
  <si>
    <t xml:space="preserve">Jaanus Hiiemäe </t>
  </si>
  <si>
    <t xml:space="preserve">SK +35 </t>
  </si>
  <si>
    <t>Mirdo Ellermaa</t>
  </si>
  <si>
    <t>Nikita Merkurjev</t>
  </si>
  <si>
    <t>REB</t>
  </si>
  <si>
    <t>TÕUK</t>
  </si>
  <si>
    <t>SUM</t>
  </si>
  <si>
    <t>Ago Aadumäe</t>
  </si>
  <si>
    <t>x</t>
  </si>
  <si>
    <t>o</t>
  </si>
  <si>
    <t>r</t>
  </si>
  <si>
    <t>I</t>
  </si>
  <si>
    <t>II</t>
  </si>
  <si>
    <t>III</t>
  </si>
  <si>
    <t>Viivi Järve</t>
  </si>
  <si>
    <t>Reelika Põdersoo</t>
  </si>
  <si>
    <t>Maiko Jalast</t>
  </si>
  <si>
    <t>Ago</t>
  </si>
  <si>
    <t>Aadumäe</t>
  </si>
  <si>
    <t>Rebimine 107 kg</t>
  </si>
  <si>
    <t>Kogusumma 237 kg</t>
  </si>
  <si>
    <t>109 / I</t>
  </si>
  <si>
    <t>109 / II</t>
  </si>
  <si>
    <t>Master</t>
  </si>
  <si>
    <t>61 / I</t>
  </si>
  <si>
    <t>89 / II</t>
  </si>
  <si>
    <t>73 / I</t>
  </si>
  <si>
    <t>67 / I</t>
  </si>
  <si>
    <t>96 / I</t>
  </si>
  <si>
    <t>81 / I</t>
  </si>
  <si>
    <t>55 / II</t>
  </si>
  <si>
    <t>39 / I</t>
  </si>
  <si>
    <t>76 / I</t>
  </si>
  <si>
    <t>49 / I</t>
  </si>
  <si>
    <t>.+76 / I</t>
  </si>
  <si>
    <t>Meeste paremus</t>
  </si>
  <si>
    <t>Sinc. p.</t>
  </si>
  <si>
    <t>Naiste paremus</t>
  </si>
  <si>
    <t xml:space="preserve">U-15 Eesti rekordid kk-81kg </t>
  </si>
  <si>
    <t xml:space="preserve">                                            19. veebruar  2022 Albu rahvamaja</t>
  </si>
  <si>
    <t xml:space="preserve">                                         Järvamaa meistrivõistlused.</t>
  </si>
  <si>
    <t xml:space="preserve">                               IX Aleksander Rudolf Laane mälestusvõistlused tõstmises</t>
  </si>
  <si>
    <t>55 / I</t>
  </si>
  <si>
    <t>89 / I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</si>
</sst>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000"/>
    <numFmt numFmtId="177" formatCode="0.0"/>
    <numFmt numFmtId="178" formatCode="0.000"/>
    <numFmt numFmtId="179" formatCode="[$-425]d\.\ mmmm\ yyyy&quot;. a.&quot;"/>
    <numFmt numFmtId="180" formatCode="0.00000000"/>
    <numFmt numFmtId="181" formatCode="0.0000000"/>
    <numFmt numFmtId="182" formatCode="0.00000"/>
    <numFmt numFmtId="183" formatCode="0.0000"/>
    <numFmt numFmtId="184" formatCode="[$-425]dddd\,\ d\.\ mmmm\ yyyy"/>
    <numFmt numFmtId="185" formatCode="h:mm\.ss"/>
    <numFmt numFmtId="186" formatCode="mmm/yyyy"/>
    <numFmt numFmtId="187" formatCode="[$-409]m/d/yyyy"/>
    <numFmt numFmtId="188" formatCode="d\.mm\.yyyy;@"/>
    <numFmt numFmtId="189" formatCode="&quot;Jah&quot;;&quot;Jah&quot;;&quot;Ei&quot;"/>
    <numFmt numFmtId="190" formatCode="&quot;Tõene&quot;;&quot;Tõene&quot;;&quot;Väär&quot;"/>
    <numFmt numFmtId="191" formatCode="&quot;Sees&quot;;&quot;Sees&quot;;&quot;Väljas&quot;"/>
    <numFmt numFmtId="192" formatCode="dd\.mm\.yyyy;@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5999900102615356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hair">
        <color indexed="8"/>
      </left>
      <right style="hair">
        <color indexed="8"/>
      </right>
      <top style="thin"/>
      <bottom style="hair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21" borderId="0" applyNumberFormat="0" applyBorder="0" applyAlignment="0" applyProtection="0"/>
    <xf numFmtId="0" fontId="33" fillId="22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0" borderId="2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23" borderId="3" applyNumberFormat="0" applyAlignment="0" applyProtection="0"/>
    <xf numFmtId="0" fontId="2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0" fillId="24" borderId="5" applyNumberFormat="0" applyFont="0" applyAlignment="0" applyProtection="0"/>
    <xf numFmtId="0" fontId="38" fillId="25" borderId="0" applyNumberFormat="0" applyBorder="0" applyAlignment="0" applyProtection="0"/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2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20" borderId="9" applyNumberFormat="0" applyAlignment="0" applyProtection="0"/>
  </cellStyleXfs>
  <cellXfs count="18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2" fontId="0" fillId="0" borderId="0" xfId="0" applyNumberFormat="1" applyFont="1" applyAlignment="1" applyProtection="1">
      <alignment horizontal="center"/>
      <protection locked="0"/>
    </xf>
    <xf numFmtId="2" fontId="0" fillId="0" borderId="0" xfId="0" applyNumberFormat="1" applyAlignment="1">
      <alignment/>
    </xf>
    <xf numFmtId="0" fontId="0" fillId="0" borderId="0" xfId="0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Alignment="1">
      <alignment horizontal="center"/>
    </xf>
    <xf numFmtId="14" fontId="4" fillId="0" borderId="0" xfId="0" applyNumberFormat="1" applyFont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0" fontId="0" fillId="0" borderId="0" xfId="0" applyFont="1" applyAlignment="1" applyProtection="1">
      <alignment horizontal="center"/>
      <protection locked="0"/>
    </xf>
    <xf numFmtId="0" fontId="5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0" fillId="0" borderId="13" xfId="0" applyFill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2" fontId="0" fillId="0" borderId="13" xfId="0" applyNumberFormat="1" applyFont="1" applyBorder="1" applyAlignment="1" applyProtection="1">
      <alignment horizontal="center"/>
      <protection locked="0"/>
    </xf>
    <xf numFmtId="178" fontId="0" fillId="0" borderId="13" xfId="0" applyNumberFormat="1" applyFont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1" xfId="0" applyFont="1" applyFill="1" applyBorder="1" applyAlignment="1" applyProtection="1">
      <alignment horizontal="center"/>
      <protection locked="0"/>
    </xf>
    <xf numFmtId="0" fontId="0" fillId="0" borderId="11" xfId="0" applyFont="1" applyFill="1" applyBorder="1" applyAlignment="1">
      <alignment horizontal="center"/>
    </xf>
    <xf numFmtId="0" fontId="0" fillId="33" borderId="13" xfId="0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2" fontId="0" fillId="0" borderId="13" xfId="0" applyNumberFormat="1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2" fontId="0" fillId="0" borderId="0" xfId="0" applyNumberFormat="1" applyFont="1" applyFill="1" applyBorder="1" applyAlignment="1" applyProtection="1">
      <alignment horizontal="center"/>
      <protection locked="0"/>
    </xf>
    <xf numFmtId="178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 applyProtection="1">
      <alignment horizontal="center"/>
      <protection locked="0"/>
    </xf>
    <xf numFmtId="2" fontId="0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Border="1" applyAlignment="1" applyProtection="1">
      <alignment horizontal="right"/>
      <protection locked="0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Fill="1" applyBorder="1" applyAlignment="1">
      <alignment/>
    </xf>
    <xf numFmtId="2" fontId="0" fillId="0" borderId="12" xfId="0" applyNumberFormat="1" applyFont="1" applyBorder="1" applyAlignment="1">
      <alignment horizontal="center"/>
    </xf>
    <xf numFmtId="188" fontId="0" fillId="0" borderId="13" xfId="0" applyNumberFormat="1" applyBorder="1" applyAlignment="1">
      <alignment horizontal="center"/>
    </xf>
    <xf numFmtId="0" fontId="0" fillId="0" borderId="13" xfId="0" applyFont="1" applyBorder="1" applyAlignment="1">
      <alignment horizontal="center"/>
    </xf>
    <xf numFmtId="192" fontId="0" fillId="0" borderId="13" xfId="0" applyNumberFormat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192" fontId="0" fillId="0" borderId="14" xfId="0" applyNumberFormat="1" applyBorder="1" applyAlignment="1">
      <alignment horizontal="center"/>
    </xf>
    <xf numFmtId="2" fontId="0" fillId="0" borderId="14" xfId="0" applyNumberFormat="1" applyFont="1" applyBorder="1" applyAlignment="1" applyProtection="1">
      <alignment horizontal="center"/>
      <protection locked="0"/>
    </xf>
    <xf numFmtId="178" fontId="0" fillId="0" borderId="14" xfId="0" applyNumberFormat="1" applyFont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6" xfId="0" applyFont="1" applyFill="1" applyBorder="1" applyAlignment="1" applyProtection="1">
      <alignment horizontal="center"/>
      <protection locked="0"/>
    </xf>
    <xf numFmtId="0" fontId="0" fillId="0" borderId="14" xfId="0" applyFont="1" applyBorder="1" applyAlignment="1">
      <alignment horizontal="center"/>
    </xf>
    <xf numFmtId="0" fontId="0" fillId="33" borderId="14" xfId="0" applyNumberFormat="1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2" fontId="0" fillId="0" borderId="15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92" fontId="0" fillId="0" borderId="0" xfId="0" applyNumberForma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7" xfId="0" applyFill="1" applyBorder="1" applyAlignment="1">
      <alignment horizontal="center"/>
    </xf>
    <xf numFmtId="14" fontId="0" fillId="34" borderId="18" xfId="0" applyNumberFormat="1" applyFont="1" applyFill="1" applyBorder="1" applyAlignment="1">
      <alignment horizontal="center"/>
    </xf>
    <xf numFmtId="14" fontId="0" fillId="0" borderId="18" xfId="0" applyNumberFormat="1" applyBorder="1" applyAlignment="1">
      <alignment horizontal="center"/>
    </xf>
    <xf numFmtId="0" fontId="0" fillId="0" borderId="19" xfId="0" applyFont="1" applyBorder="1" applyAlignment="1">
      <alignment horizontal="center"/>
    </xf>
    <xf numFmtId="2" fontId="0" fillId="0" borderId="19" xfId="0" applyNumberFormat="1" applyFont="1" applyBorder="1" applyAlignment="1" applyProtection="1">
      <alignment horizontal="center"/>
      <protection locked="0"/>
    </xf>
    <xf numFmtId="178" fontId="0" fillId="0" borderId="19" xfId="0" applyNumberFormat="1" applyFont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21" xfId="0" applyFont="1" applyFill="1" applyBorder="1" applyAlignment="1" applyProtection="1">
      <alignment horizontal="center"/>
      <protection locked="0"/>
    </xf>
    <xf numFmtId="0" fontId="0" fillId="0" borderId="19" xfId="0" applyFont="1" applyBorder="1" applyAlignment="1">
      <alignment horizontal="center"/>
    </xf>
    <xf numFmtId="0" fontId="0" fillId="33" borderId="19" xfId="0" applyNumberFormat="1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2" fontId="0" fillId="0" borderId="20" xfId="0" applyNumberFormat="1" applyFont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33" borderId="22" xfId="0" applyFont="1" applyFill="1" applyBorder="1" applyAlignment="1">
      <alignment horizontal="center"/>
    </xf>
    <xf numFmtId="0" fontId="0" fillId="0" borderId="22" xfId="0" applyFont="1" applyBorder="1" applyAlignment="1">
      <alignment horizontal="center"/>
    </xf>
    <xf numFmtId="2" fontId="0" fillId="0" borderId="22" xfId="0" applyNumberFormat="1" applyFont="1" applyBorder="1" applyAlignment="1" applyProtection="1">
      <alignment horizontal="center"/>
      <protection locked="0"/>
    </xf>
    <xf numFmtId="178" fontId="0" fillId="0" borderId="22" xfId="0" applyNumberFormat="1" applyFont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24" xfId="0" applyFont="1" applyFill="1" applyBorder="1" applyAlignment="1" applyProtection="1">
      <alignment horizontal="center"/>
      <protection locked="0"/>
    </xf>
    <xf numFmtId="0" fontId="0" fillId="33" borderId="22" xfId="0" applyNumberFormat="1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2" fontId="0" fillId="0" borderId="23" xfId="0" applyNumberFormat="1" applyFont="1" applyBorder="1" applyAlignment="1">
      <alignment horizontal="center"/>
    </xf>
    <xf numFmtId="192" fontId="0" fillId="0" borderId="22" xfId="0" applyNumberForma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10" fillId="0" borderId="25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192" fontId="0" fillId="0" borderId="13" xfId="0" applyNumberFormat="1" applyFont="1" applyBorder="1" applyAlignment="1">
      <alignment horizontal="center"/>
    </xf>
    <xf numFmtId="0" fontId="0" fillId="8" borderId="10" xfId="0" applyFill="1" applyBorder="1" applyAlignment="1">
      <alignment/>
    </xf>
    <xf numFmtId="49" fontId="5" fillId="35" borderId="13" xfId="0" applyNumberFormat="1" applyFont="1" applyFill="1" applyBorder="1" applyAlignment="1">
      <alignment horizontal="center"/>
    </xf>
    <xf numFmtId="49" fontId="5" fillId="35" borderId="12" xfId="0" applyNumberFormat="1" applyFont="1" applyFill="1" applyBorder="1" applyAlignment="1">
      <alignment horizontal="center"/>
    </xf>
    <xf numFmtId="49" fontId="5" fillId="35" borderId="11" xfId="0" applyNumberFormat="1" applyFont="1" applyFill="1" applyBorder="1" applyAlignment="1">
      <alignment horizontal="center"/>
    </xf>
    <xf numFmtId="49" fontId="5" fillId="35" borderId="13" xfId="0" applyNumberFormat="1" applyFont="1" applyFill="1" applyBorder="1" applyAlignment="1">
      <alignment horizontal="left"/>
    </xf>
    <xf numFmtId="49" fontId="5" fillId="35" borderId="13" xfId="0" applyNumberFormat="1" applyFont="1" applyFill="1" applyBorder="1" applyAlignment="1">
      <alignment/>
    </xf>
    <xf numFmtId="0" fontId="0" fillId="8" borderId="26" xfId="0" applyFill="1" applyBorder="1" applyAlignment="1">
      <alignment/>
    </xf>
    <xf numFmtId="0" fontId="0" fillId="13" borderId="10" xfId="0" applyFill="1" applyBorder="1" applyAlignment="1">
      <alignment/>
    </xf>
    <xf numFmtId="49" fontId="5" fillId="35" borderId="27" xfId="0" applyNumberFormat="1" applyFont="1" applyFill="1" applyBorder="1" applyAlignment="1">
      <alignment horizontal="center"/>
    </xf>
    <xf numFmtId="49" fontId="5" fillId="35" borderId="10" xfId="0" applyNumberFormat="1" applyFont="1" applyFill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28" xfId="0" applyFont="1" applyBorder="1" applyAlignment="1">
      <alignment horizontal="center"/>
    </xf>
    <xf numFmtId="0" fontId="11" fillId="0" borderId="29" xfId="0" applyFont="1" applyBorder="1" applyAlignment="1">
      <alignment horizontal="center"/>
    </xf>
    <xf numFmtId="0" fontId="11" fillId="0" borderId="30" xfId="0" applyFont="1" applyBorder="1" applyAlignment="1">
      <alignment horizontal="center"/>
    </xf>
    <xf numFmtId="0" fontId="0" fillId="36" borderId="12" xfId="0" applyFont="1" applyFill="1" applyBorder="1" applyAlignment="1">
      <alignment horizontal="center"/>
    </xf>
    <xf numFmtId="0" fontId="0" fillId="37" borderId="12" xfId="0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33" borderId="22" xfId="0" applyFont="1" applyFill="1" applyBorder="1" applyAlignment="1">
      <alignment horizontal="center"/>
    </xf>
    <xf numFmtId="0" fontId="0" fillId="38" borderId="13" xfId="0" applyNumberFormat="1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49" fontId="5" fillId="35" borderId="31" xfId="0" applyNumberFormat="1" applyFont="1" applyFill="1" applyBorder="1" applyAlignment="1">
      <alignment horizontal="center"/>
    </xf>
    <xf numFmtId="49" fontId="5" fillId="35" borderId="0" xfId="0" applyNumberFormat="1" applyFont="1" applyFill="1" applyBorder="1" applyAlignment="1">
      <alignment horizontal="center"/>
    </xf>
    <xf numFmtId="49" fontId="5" fillId="35" borderId="29" xfId="0" applyNumberFormat="1" applyFont="1" applyFill="1" applyBorder="1" applyAlignment="1">
      <alignment horizontal="center"/>
    </xf>
    <xf numFmtId="49" fontId="5" fillId="39" borderId="32" xfId="0" applyNumberFormat="1" applyFont="1" applyFill="1" applyBorder="1" applyAlignment="1">
      <alignment horizontal="center"/>
    </xf>
    <xf numFmtId="49" fontId="5" fillId="39" borderId="27" xfId="0" applyNumberFormat="1" applyFont="1" applyFill="1" applyBorder="1" applyAlignment="1">
      <alignment horizontal="center"/>
    </xf>
    <xf numFmtId="49" fontId="5" fillId="39" borderId="12" xfId="0" applyNumberFormat="1" applyFont="1" applyFill="1" applyBorder="1" applyAlignment="1">
      <alignment horizontal="center"/>
    </xf>
    <xf numFmtId="49" fontId="5" fillId="39" borderId="25" xfId="0" applyNumberFormat="1" applyFont="1" applyFill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10" fillId="0" borderId="13" xfId="0" applyFont="1" applyBorder="1" applyAlignment="1">
      <alignment horizontal="center" vertical="center" wrapText="1"/>
    </xf>
    <xf numFmtId="2" fontId="10" fillId="0" borderId="13" xfId="0" applyNumberFormat="1" applyFont="1" applyBorder="1" applyAlignment="1">
      <alignment horizontal="center" vertical="center" wrapText="1"/>
    </xf>
    <xf numFmtId="176" fontId="10" fillId="0" borderId="13" xfId="0" applyNumberFormat="1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3" fillId="0" borderId="0" xfId="0" applyFont="1" applyAlignment="1">
      <alignment horizontal="center"/>
    </xf>
    <xf numFmtId="14" fontId="4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center"/>
    </xf>
    <xf numFmtId="2" fontId="10" fillId="0" borderId="12" xfId="0" applyNumberFormat="1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2" fontId="10" fillId="0" borderId="38" xfId="0" applyNumberFormat="1" applyFont="1" applyBorder="1" applyAlignment="1">
      <alignment horizontal="center" vertical="center"/>
    </xf>
    <xf numFmtId="2" fontId="10" fillId="0" borderId="39" xfId="0" applyNumberFormat="1" applyFont="1" applyBorder="1" applyAlignment="1">
      <alignment horizontal="center" vertical="center"/>
    </xf>
    <xf numFmtId="49" fontId="5" fillId="35" borderId="12" xfId="0" applyNumberFormat="1" applyFont="1" applyFill="1" applyBorder="1" applyAlignment="1">
      <alignment horizontal="center"/>
    </xf>
    <xf numFmtId="49" fontId="5" fillId="35" borderId="25" xfId="0" applyNumberFormat="1" applyFont="1" applyFill="1" applyBorder="1" applyAlignment="1">
      <alignment horizontal="center"/>
    </xf>
    <xf numFmtId="49" fontId="5" fillId="35" borderId="40" xfId="0" applyNumberFormat="1" applyFont="1" applyFill="1" applyBorder="1" applyAlignment="1">
      <alignment horizontal="center"/>
    </xf>
    <xf numFmtId="0" fontId="6" fillId="0" borderId="13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41" xfId="0" applyFont="1" applyBorder="1" applyAlignment="1">
      <alignment/>
    </xf>
    <xf numFmtId="0" fontId="0" fillId="0" borderId="26" xfId="0" applyFont="1" applyBorder="1" applyAlignment="1">
      <alignment/>
    </xf>
    <xf numFmtId="0" fontId="10" fillId="0" borderId="42" xfId="0" applyFont="1" applyBorder="1" applyAlignment="1">
      <alignment horizontal="center"/>
    </xf>
    <xf numFmtId="0" fontId="11" fillId="0" borderId="43" xfId="0" applyFont="1" applyBorder="1" applyAlignment="1">
      <alignment horizontal="center"/>
    </xf>
    <xf numFmtId="0" fontId="0" fillId="0" borderId="28" xfId="0" applyBorder="1" applyAlignment="1">
      <alignment/>
    </xf>
    <xf numFmtId="0" fontId="0" fillId="8" borderId="10" xfId="0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41" xfId="0" applyBorder="1" applyAlignment="1">
      <alignment horizontal="center"/>
    </xf>
    <xf numFmtId="178" fontId="0" fillId="0" borderId="0" xfId="0" applyNumberFormat="1" applyAlignment="1">
      <alignment horizontal="center"/>
    </xf>
    <xf numFmtId="0" fontId="0" fillId="6" borderId="0" xfId="0" applyFont="1" applyFill="1" applyAlignment="1">
      <alignment/>
    </xf>
    <xf numFmtId="0" fontId="0" fillId="6" borderId="0" xfId="0" applyFont="1" applyFill="1" applyAlignment="1">
      <alignment horizontal="center"/>
    </xf>
    <xf numFmtId="0" fontId="0" fillId="13" borderId="0" xfId="0" applyFont="1" applyFill="1" applyAlignment="1">
      <alignment/>
    </xf>
    <xf numFmtId="0" fontId="0" fillId="13" borderId="0" xfId="0" applyFont="1" applyFill="1" applyAlignment="1">
      <alignment horizontal="center"/>
    </xf>
    <xf numFmtId="0" fontId="0" fillId="34" borderId="0" xfId="0" applyFill="1" applyAlignment="1">
      <alignment/>
    </xf>
    <xf numFmtId="178" fontId="0" fillId="34" borderId="0" xfId="0" applyNumberFormat="1" applyFill="1" applyAlignment="1">
      <alignment horizontal="center"/>
    </xf>
  </cellXfs>
  <cellStyles count="50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Hyperlink" xfId="37"/>
    <cellStyle name="Kokku" xfId="38"/>
    <cellStyle name="Comma" xfId="39"/>
    <cellStyle name="Comma [0]" xfId="40"/>
    <cellStyle name="Kontrolli lahtrit" xfId="41"/>
    <cellStyle name="Followed Hyperlink" xfId="42"/>
    <cellStyle name="Lingitud lahter" xfId="43"/>
    <cellStyle name="Märkus" xfId="44"/>
    <cellStyle name="Neutraalne" xfId="45"/>
    <cellStyle name="Normal 2" xfId="46"/>
    <cellStyle name="Pealkiri" xfId="47"/>
    <cellStyle name="Pealkiri 1" xfId="48"/>
    <cellStyle name="Pealkiri 2" xfId="49"/>
    <cellStyle name="Pealkiri 3" xfId="50"/>
    <cellStyle name="Pealkiri 4" xfId="51"/>
    <cellStyle name="Percent" xfId="52"/>
    <cellStyle name="Rõhk1" xfId="53"/>
    <cellStyle name="Rõhk2" xfId="54"/>
    <cellStyle name="Rõhk3" xfId="55"/>
    <cellStyle name="Rõhk4" xfId="56"/>
    <cellStyle name="Rõhk5" xfId="57"/>
    <cellStyle name="Rõhk6" xfId="58"/>
    <cellStyle name="Selgitav tekst" xfId="59"/>
    <cellStyle name="Sisestus" xfId="60"/>
    <cellStyle name="Currency" xfId="61"/>
    <cellStyle name="Currency [0]" xfId="62"/>
    <cellStyle name="Väljund" xfId="63"/>
  </cellStyles>
  <dxfs count="110">
    <dxf>
      <font>
        <b val="0"/>
        <color indexed="17"/>
      </font>
      <fill>
        <patternFill patternType="solid">
          <fgColor indexed="27"/>
          <bgColor indexed="42"/>
        </patternFill>
      </fill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</dxf>
    <dxf>
      <font>
        <b val="0"/>
        <color indexed="17"/>
      </font>
      <fill>
        <patternFill patternType="solid">
          <fgColor indexed="27"/>
          <bgColor indexed="42"/>
        </patternFill>
      </fill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</dxf>
    <dxf>
      <font>
        <b val="0"/>
        <color indexed="17"/>
      </font>
      <fill>
        <patternFill patternType="solid">
          <fgColor indexed="27"/>
          <bgColor indexed="42"/>
        </patternFill>
      </fill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</dxf>
    <dxf>
      <font>
        <b val="0"/>
        <color indexed="17"/>
      </font>
      <fill>
        <patternFill patternType="solid">
          <fgColor indexed="27"/>
          <bgColor indexed="42"/>
        </patternFill>
      </fill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</dxf>
    <dxf>
      <font>
        <b val="0"/>
        <color indexed="17"/>
      </font>
      <fill>
        <patternFill patternType="solid">
          <fgColor indexed="27"/>
          <bgColor indexed="42"/>
        </patternFill>
      </fill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</dxf>
    <dxf>
      <font>
        <b val="0"/>
        <color indexed="17"/>
      </font>
      <fill>
        <patternFill patternType="solid">
          <fgColor indexed="27"/>
          <bgColor indexed="42"/>
        </patternFill>
      </fill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</dxf>
    <dxf>
      <font>
        <b val="0"/>
        <color indexed="17"/>
      </font>
      <fill>
        <patternFill patternType="solid">
          <fgColor indexed="27"/>
          <bgColor indexed="42"/>
        </patternFill>
      </fill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</dxf>
    <dxf>
      <font>
        <b val="0"/>
        <color indexed="17"/>
      </font>
      <fill>
        <patternFill patternType="solid">
          <fgColor indexed="27"/>
          <bgColor indexed="42"/>
        </patternFill>
      </fill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</dxf>
    <dxf>
      <font>
        <b val="0"/>
        <color indexed="17"/>
      </font>
      <fill>
        <patternFill patternType="solid">
          <fgColor indexed="27"/>
          <bgColor indexed="42"/>
        </patternFill>
      </fill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</dxf>
    <dxf>
      <font>
        <b val="0"/>
        <color indexed="17"/>
      </font>
      <fill>
        <patternFill patternType="solid">
          <fgColor indexed="27"/>
          <bgColor indexed="42"/>
        </patternFill>
      </fill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</dxf>
    <dxf>
      <font>
        <b val="0"/>
        <color indexed="17"/>
      </font>
      <fill>
        <patternFill patternType="solid">
          <fgColor indexed="27"/>
          <bgColor indexed="42"/>
        </patternFill>
      </fill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</dxf>
    <dxf>
      <font>
        <b val="0"/>
        <color indexed="17"/>
      </font>
      <fill>
        <patternFill patternType="solid">
          <fgColor indexed="27"/>
          <bgColor indexed="42"/>
        </patternFill>
      </fill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</dxf>
    <dxf>
      <font>
        <b val="0"/>
        <color indexed="17"/>
      </font>
      <fill>
        <patternFill patternType="solid">
          <fgColor indexed="27"/>
          <bgColor indexed="42"/>
        </patternFill>
      </fill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</dxf>
    <dxf>
      <font>
        <b val="0"/>
        <color indexed="17"/>
      </font>
      <fill>
        <patternFill patternType="solid">
          <fgColor indexed="27"/>
          <bgColor indexed="42"/>
        </patternFill>
      </fill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</dxf>
    <dxf>
      <font>
        <b val="0"/>
        <color indexed="17"/>
      </font>
      <fill>
        <patternFill patternType="solid">
          <fgColor indexed="27"/>
          <bgColor indexed="42"/>
        </patternFill>
      </fill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</dxf>
    <dxf>
      <font>
        <b val="0"/>
        <color indexed="17"/>
      </font>
      <fill>
        <patternFill patternType="solid">
          <fgColor indexed="27"/>
          <bgColor indexed="42"/>
        </patternFill>
      </fill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</dxf>
    <dxf>
      <font>
        <b val="0"/>
        <color indexed="17"/>
      </font>
      <fill>
        <patternFill patternType="solid">
          <fgColor indexed="27"/>
          <bgColor indexed="42"/>
        </patternFill>
      </fill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</dxf>
    <dxf>
      <font>
        <b val="0"/>
        <color indexed="17"/>
      </font>
      <fill>
        <patternFill patternType="solid">
          <fgColor indexed="27"/>
          <bgColor indexed="42"/>
        </patternFill>
      </fill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</dxf>
    <dxf>
      <font>
        <b val="0"/>
        <color indexed="17"/>
      </font>
      <fill>
        <patternFill patternType="solid">
          <fgColor indexed="27"/>
          <bgColor indexed="42"/>
        </patternFill>
      </fill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</dxf>
    <dxf>
      <font>
        <b val="0"/>
        <color indexed="17"/>
      </font>
      <fill>
        <patternFill patternType="solid">
          <fgColor indexed="27"/>
          <bgColor indexed="42"/>
        </patternFill>
      </fill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</dxf>
    <dxf>
      <font>
        <b val="0"/>
        <color indexed="17"/>
      </font>
      <fill>
        <patternFill patternType="solid">
          <fgColor indexed="27"/>
          <bgColor indexed="42"/>
        </patternFill>
      </fill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</dxf>
    <dxf>
      <font>
        <b val="0"/>
        <color indexed="17"/>
      </font>
      <fill>
        <patternFill patternType="solid">
          <fgColor indexed="27"/>
          <bgColor indexed="42"/>
        </patternFill>
      </fill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</dxf>
    <dxf>
      <font>
        <b val="0"/>
        <color indexed="17"/>
      </font>
      <fill>
        <patternFill patternType="solid">
          <fgColor indexed="27"/>
          <bgColor indexed="42"/>
        </patternFill>
      </fill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</dxf>
    <dxf>
      <font>
        <b val="0"/>
        <color indexed="17"/>
      </font>
      <fill>
        <patternFill patternType="solid">
          <fgColor indexed="27"/>
          <bgColor indexed="42"/>
        </patternFill>
      </fill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</dxf>
    <dxf>
      <font>
        <b val="0"/>
        <color indexed="17"/>
      </font>
      <fill>
        <patternFill patternType="solid">
          <fgColor indexed="27"/>
          <bgColor indexed="42"/>
        </patternFill>
      </fill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</dxf>
    <dxf>
      <font>
        <b val="0"/>
        <color indexed="17"/>
      </font>
      <fill>
        <patternFill patternType="solid">
          <fgColor indexed="27"/>
          <bgColor indexed="42"/>
        </patternFill>
      </fill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</dxf>
    <dxf>
      <font>
        <b val="0"/>
        <color indexed="17"/>
      </font>
      <fill>
        <patternFill patternType="solid">
          <fgColor indexed="27"/>
          <bgColor indexed="42"/>
        </patternFill>
      </fill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</dxf>
    <dxf>
      <font>
        <b val="0"/>
        <color indexed="17"/>
      </font>
      <fill>
        <patternFill patternType="solid">
          <fgColor indexed="27"/>
          <bgColor indexed="42"/>
        </patternFill>
      </fill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</dxf>
    <dxf>
      <font>
        <b val="0"/>
        <color indexed="17"/>
      </font>
      <fill>
        <patternFill patternType="solid">
          <fgColor indexed="27"/>
          <bgColor indexed="42"/>
        </patternFill>
      </fill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</dxf>
    <dxf>
      <font>
        <b val="0"/>
        <color indexed="17"/>
      </font>
      <fill>
        <patternFill patternType="solid">
          <fgColor indexed="27"/>
          <bgColor indexed="42"/>
        </patternFill>
      </fill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</dxf>
    <dxf>
      <font>
        <b val="0"/>
        <color indexed="17"/>
      </font>
      <fill>
        <patternFill patternType="solid">
          <fgColor indexed="27"/>
          <bgColor indexed="42"/>
        </patternFill>
      </fill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</dxf>
    <dxf>
      <font>
        <b val="0"/>
        <color indexed="17"/>
      </font>
      <fill>
        <patternFill patternType="solid">
          <fgColor indexed="27"/>
          <bgColor indexed="42"/>
        </patternFill>
      </fill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</dxf>
    <dxf>
      <font>
        <b val="0"/>
        <color indexed="17"/>
      </font>
      <fill>
        <patternFill patternType="solid">
          <fgColor indexed="27"/>
          <bgColor indexed="42"/>
        </patternFill>
      </fill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</dxf>
    <dxf>
      <font>
        <b val="0"/>
        <color indexed="17"/>
      </font>
      <fill>
        <patternFill patternType="solid">
          <fgColor indexed="27"/>
          <bgColor indexed="42"/>
        </patternFill>
      </fill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</dxf>
    <dxf>
      <font>
        <b val="0"/>
        <color indexed="17"/>
      </font>
      <fill>
        <patternFill patternType="solid">
          <fgColor indexed="27"/>
          <bgColor indexed="42"/>
        </patternFill>
      </fill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</dxf>
    <dxf>
      <font>
        <b val="0"/>
        <color indexed="17"/>
      </font>
      <fill>
        <patternFill patternType="solid">
          <fgColor indexed="27"/>
          <bgColor indexed="42"/>
        </patternFill>
      </fill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</dxf>
    <dxf>
      <font>
        <b val="0"/>
        <color indexed="17"/>
      </font>
      <fill>
        <patternFill patternType="solid">
          <fgColor indexed="27"/>
          <bgColor indexed="42"/>
        </patternFill>
      </fill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</dxf>
    <dxf>
      <font>
        <b val="0"/>
        <color indexed="17"/>
      </font>
      <fill>
        <patternFill patternType="solid">
          <fgColor indexed="27"/>
          <bgColor indexed="42"/>
        </patternFill>
      </fill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</dxf>
    <dxf>
      <font>
        <b val="0"/>
        <color indexed="17"/>
      </font>
      <fill>
        <patternFill patternType="solid">
          <fgColor indexed="27"/>
          <bgColor indexed="42"/>
        </patternFill>
      </fill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</dxf>
    <dxf>
      <font>
        <b val="0"/>
        <color indexed="17"/>
      </font>
      <fill>
        <patternFill patternType="solid">
          <fgColor indexed="27"/>
          <bgColor indexed="42"/>
        </patternFill>
      </fill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</dxf>
    <dxf>
      <font>
        <b val="0"/>
        <color indexed="17"/>
      </font>
      <fill>
        <patternFill patternType="solid">
          <fgColor indexed="27"/>
          <bgColor indexed="42"/>
        </patternFill>
      </fill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</dxf>
    <dxf>
      <font>
        <b val="0"/>
        <color indexed="17"/>
      </font>
      <fill>
        <patternFill patternType="solid">
          <fgColor indexed="27"/>
          <bgColor indexed="42"/>
        </patternFill>
      </fill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</dxf>
    <dxf>
      <font>
        <b val="0"/>
        <color indexed="17"/>
      </font>
      <fill>
        <patternFill patternType="solid">
          <fgColor indexed="27"/>
          <bgColor indexed="42"/>
        </patternFill>
      </fill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</dxf>
    <dxf>
      <font>
        <b val="0"/>
        <color indexed="17"/>
      </font>
      <fill>
        <patternFill patternType="solid">
          <fgColor indexed="27"/>
          <bgColor indexed="42"/>
        </patternFill>
      </fill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</dxf>
    <dxf>
      <font>
        <b val="0"/>
        <color indexed="17"/>
      </font>
      <fill>
        <patternFill patternType="solid">
          <fgColor indexed="27"/>
          <bgColor indexed="42"/>
        </patternFill>
      </fill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</dxf>
    <dxf>
      <font>
        <b val="0"/>
        <color indexed="17"/>
      </font>
      <fill>
        <patternFill patternType="solid">
          <fgColor indexed="27"/>
          <bgColor indexed="42"/>
        </patternFill>
      </fill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</dxf>
    <dxf>
      <font>
        <b val="0"/>
        <color indexed="17"/>
      </font>
      <fill>
        <patternFill patternType="solid">
          <fgColor indexed="27"/>
          <bgColor indexed="42"/>
        </patternFill>
      </fill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</dxf>
    <dxf>
      <font>
        <b val="0"/>
        <color indexed="17"/>
      </font>
      <fill>
        <patternFill patternType="solid">
          <fgColor indexed="27"/>
          <bgColor indexed="42"/>
        </patternFill>
      </fill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</dxf>
    <dxf>
      <font>
        <b val="0"/>
        <color indexed="17"/>
      </font>
      <fill>
        <patternFill patternType="solid">
          <fgColor indexed="27"/>
          <bgColor indexed="42"/>
        </patternFill>
      </fill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</dxf>
    <dxf>
      <font>
        <b val="0"/>
        <color indexed="17"/>
      </font>
      <fill>
        <patternFill patternType="solid">
          <fgColor indexed="27"/>
          <bgColor indexed="42"/>
        </patternFill>
      </fill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</dxf>
    <dxf>
      <font>
        <b val="0"/>
        <color indexed="17"/>
      </font>
      <fill>
        <patternFill patternType="solid">
          <fgColor indexed="27"/>
          <bgColor indexed="42"/>
        </patternFill>
      </fill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</dxf>
    <dxf>
      <font>
        <b val="0"/>
        <color indexed="17"/>
      </font>
      <fill>
        <patternFill patternType="solid">
          <fgColor indexed="27"/>
          <bgColor indexed="42"/>
        </patternFill>
      </fill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</dxf>
    <dxf>
      <font>
        <b val="0"/>
        <color indexed="17"/>
      </font>
      <fill>
        <patternFill patternType="solid">
          <fgColor indexed="27"/>
          <bgColor indexed="42"/>
        </patternFill>
      </fill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</dxf>
    <dxf>
      <font>
        <b val="0"/>
        <color indexed="17"/>
      </font>
      <fill>
        <patternFill patternType="solid">
          <fgColor indexed="27"/>
          <bgColor indexed="42"/>
        </patternFill>
      </fill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</dxf>
    <dxf>
      <font>
        <b val="0"/>
        <color indexed="17"/>
      </font>
      <fill>
        <patternFill patternType="solid">
          <fgColor indexed="27"/>
          <bgColor indexed="42"/>
        </patternFill>
      </fill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2</xdr:row>
      <xdr:rowOff>47625</xdr:rowOff>
    </xdr:from>
    <xdr:to>
      <xdr:col>3</xdr:col>
      <xdr:colOff>0</xdr:colOff>
      <xdr:row>6</xdr:row>
      <xdr:rowOff>47625</xdr:rowOff>
    </xdr:to>
    <xdr:pic>
      <xdr:nvPicPr>
        <xdr:cNvPr id="1" name="Pilt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438150"/>
          <a:ext cx="19907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142875</xdr:colOff>
      <xdr:row>1</xdr:row>
      <xdr:rowOff>161925</xdr:rowOff>
    </xdr:from>
    <xdr:to>
      <xdr:col>23</xdr:col>
      <xdr:colOff>28575</xdr:colOff>
      <xdr:row>6</xdr:row>
      <xdr:rowOff>47625</xdr:rowOff>
    </xdr:to>
    <xdr:pic>
      <xdr:nvPicPr>
        <xdr:cNvPr id="2" name="Picture 1" descr="LOGO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24675" y="323850"/>
          <a:ext cx="15716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37"/>
  <sheetViews>
    <sheetView tabSelected="1" zoomScalePageLayoutView="0" workbookViewId="0" topLeftCell="A55">
      <selection activeCell="Z75" sqref="Z75"/>
    </sheetView>
  </sheetViews>
  <sheetFormatPr defaultColWidth="9.140625" defaultRowHeight="12.75"/>
  <cols>
    <col min="1" max="1" width="2.8515625" style="0" customWidth="1"/>
    <col min="2" max="2" width="17.28125" style="0" customWidth="1"/>
    <col min="3" max="3" width="10.7109375" style="0" customWidth="1"/>
    <col min="4" max="4" width="12.00390625" style="0" customWidth="1"/>
    <col min="5" max="6" width="6.57421875" style="0" customWidth="1"/>
    <col min="7" max="7" width="4.7109375" style="0" customWidth="1"/>
    <col min="8" max="8" width="2.7109375" style="0" customWidth="1"/>
    <col min="9" max="9" width="4.7109375" style="0" customWidth="1"/>
    <col min="10" max="10" width="3.7109375" style="0" customWidth="1"/>
    <col min="11" max="11" width="4.7109375" style="0" customWidth="1"/>
    <col min="12" max="12" width="2.7109375" style="0" customWidth="1"/>
    <col min="13" max="13" width="4.7109375" style="0" customWidth="1"/>
    <col min="14" max="14" width="2.7109375" style="0" customWidth="1"/>
    <col min="15" max="15" width="4.7109375" style="0" customWidth="1"/>
    <col min="16" max="16" width="2.7109375" style="0" customWidth="1"/>
    <col min="17" max="17" width="4.8515625" style="0" customWidth="1"/>
    <col min="18" max="18" width="2.7109375" style="0" customWidth="1"/>
    <col min="19" max="19" width="4.8515625" style="0" customWidth="1"/>
    <col min="20" max="21" width="4.7109375" style="0" customWidth="1"/>
    <col min="22" max="22" width="3.8515625" style="0" customWidth="1"/>
    <col min="23" max="23" width="7.140625" style="0" customWidth="1"/>
    <col min="24" max="24" width="7.00390625" style="0" customWidth="1"/>
    <col min="25" max="25" width="6.8515625" style="0" customWidth="1"/>
  </cols>
  <sheetData>
    <row r="1" spans="5:16" ht="12.75">
      <c r="E1" s="15"/>
      <c r="P1" s="8"/>
    </row>
    <row r="2" spans="1:18" ht="18">
      <c r="A2" s="148" t="s">
        <v>122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21"/>
    </row>
    <row r="3" spans="1:18" ht="15.75">
      <c r="A3" s="149" t="s">
        <v>121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22"/>
    </row>
    <row r="4" spans="1:18" s="26" customFormat="1" ht="15.75">
      <c r="A4" s="150" t="s">
        <v>120</v>
      </c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25"/>
    </row>
    <row r="5" spans="1:18" s="26" customFormat="1" ht="15.75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</row>
    <row r="6" spans="1:18" s="24" customFormat="1" ht="15">
      <c r="A6" s="23"/>
      <c r="B6" s="23"/>
      <c r="C6" s="23"/>
      <c r="D6" s="23"/>
      <c r="E6" s="23"/>
      <c r="F6" s="23"/>
      <c r="G6" s="23" t="s">
        <v>45</v>
      </c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</row>
    <row r="7" spans="1:16" ht="12.75">
      <c r="A7" s="1"/>
      <c r="B7" s="11"/>
      <c r="D7" s="6"/>
      <c r="E7" s="14"/>
      <c r="F7" s="3"/>
      <c r="G7" s="7"/>
      <c r="H7" s="5"/>
      <c r="J7" s="2"/>
      <c r="K7" s="2"/>
      <c r="P7" s="8"/>
    </row>
    <row r="8" spans="1:24" ht="12.75">
      <c r="A8" s="138" t="s">
        <v>0</v>
      </c>
      <c r="B8" s="138"/>
      <c r="C8" s="138"/>
      <c r="D8" s="138"/>
      <c r="E8" s="138"/>
      <c r="F8" s="138"/>
      <c r="G8" s="139" t="s">
        <v>1</v>
      </c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31"/>
      <c r="S8" s="138" t="s">
        <v>2</v>
      </c>
      <c r="T8" s="138"/>
      <c r="U8" s="138"/>
      <c r="V8" s="138"/>
      <c r="W8" s="139"/>
      <c r="X8" s="163" t="s">
        <v>56</v>
      </c>
    </row>
    <row r="9" spans="1:24" ht="12.75">
      <c r="A9" s="140" t="s">
        <v>15</v>
      </c>
      <c r="B9" s="140" t="s">
        <v>3</v>
      </c>
      <c r="C9" s="140" t="s">
        <v>16</v>
      </c>
      <c r="D9" s="140" t="s">
        <v>4</v>
      </c>
      <c r="E9" s="141" t="s">
        <v>5</v>
      </c>
      <c r="F9" s="142" t="s">
        <v>13</v>
      </c>
      <c r="G9" s="143" t="s">
        <v>6</v>
      </c>
      <c r="H9" s="143"/>
      <c r="I9" s="143"/>
      <c r="J9" s="143"/>
      <c r="K9" s="143"/>
      <c r="L9" s="33"/>
      <c r="M9" s="143" t="s">
        <v>7</v>
      </c>
      <c r="N9" s="143"/>
      <c r="O9" s="143"/>
      <c r="P9" s="143"/>
      <c r="Q9" s="143"/>
      <c r="R9" s="33"/>
      <c r="S9" s="144" t="s">
        <v>85</v>
      </c>
      <c r="T9" s="144" t="s">
        <v>86</v>
      </c>
      <c r="U9" s="144" t="s">
        <v>87</v>
      </c>
      <c r="V9" s="162" t="s">
        <v>12</v>
      </c>
      <c r="W9" s="151" t="s">
        <v>8</v>
      </c>
      <c r="X9" s="119" t="s">
        <v>57</v>
      </c>
    </row>
    <row r="10" spans="1:24" ht="12.75">
      <c r="A10" s="140"/>
      <c r="B10" s="140"/>
      <c r="C10" s="140"/>
      <c r="D10" s="140"/>
      <c r="E10" s="141"/>
      <c r="F10" s="142"/>
      <c r="G10" s="32">
        <v>1</v>
      </c>
      <c r="H10" s="33"/>
      <c r="I10" s="32">
        <v>2</v>
      </c>
      <c r="J10" s="33"/>
      <c r="K10" s="32">
        <v>3</v>
      </c>
      <c r="L10" s="33"/>
      <c r="M10" s="32">
        <v>1</v>
      </c>
      <c r="N10" s="33"/>
      <c r="O10" s="32">
        <v>2</v>
      </c>
      <c r="P10" s="33"/>
      <c r="Q10" s="32">
        <v>3</v>
      </c>
      <c r="R10" s="33"/>
      <c r="S10" s="144"/>
      <c r="T10" s="144"/>
      <c r="U10" s="144"/>
      <c r="V10" s="162"/>
      <c r="W10" s="151"/>
      <c r="X10" s="119" t="s">
        <v>58</v>
      </c>
    </row>
    <row r="11" spans="1:24" ht="12.75">
      <c r="A11" s="159" t="s">
        <v>46</v>
      </c>
      <c r="B11" s="160"/>
      <c r="C11" s="160"/>
      <c r="D11" s="160"/>
      <c r="E11" s="160"/>
      <c r="F11" s="160"/>
      <c r="G11" s="160"/>
      <c r="H11" s="160"/>
      <c r="I11" s="160"/>
      <c r="J11" s="160"/>
      <c r="K11" s="160"/>
      <c r="L11" s="160"/>
      <c r="M11" s="160"/>
      <c r="N11" s="160"/>
      <c r="O11" s="160"/>
      <c r="P11" s="160"/>
      <c r="Q11" s="160"/>
      <c r="R11" s="160"/>
      <c r="S11" s="160"/>
      <c r="T11" s="160"/>
      <c r="U11" s="160"/>
      <c r="V11" s="160"/>
      <c r="W11" s="160"/>
      <c r="X11" s="108"/>
    </row>
    <row r="12" spans="1:24" ht="12.75">
      <c r="A12" s="34">
        <v>43</v>
      </c>
      <c r="B12" s="35" t="s">
        <v>47</v>
      </c>
      <c r="C12" s="59">
        <v>40572</v>
      </c>
      <c r="D12" s="36" t="s">
        <v>26</v>
      </c>
      <c r="E12" s="37">
        <v>65.3</v>
      </c>
      <c r="F12" s="38">
        <f aca="true" t="shared" si="0" ref="F12:F18">POWER(10,(0.75194503*(LOG10(E12/175.508)*LOG10(E12/175.508))))</f>
        <v>1.37605692573558</v>
      </c>
      <c r="G12" s="39">
        <v>17</v>
      </c>
      <c r="H12" s="40" t="s">
        <v>89</v>
      </c>
      <c r="I12" s="39">
        <v>17</v>
      </c>
      <c r="J12" s="41" t="s">
        <v>90</v>
      </c>
      <c r="K12" s="39">
        <v>20</v>
      </c>
      <c r="L12" s="40" t="s">
        <v>89</v>
      </c>
      <c r="M12" s="39">
        <v>23</v>
      </c>
      <c r="N12" s="124" t="s">
        <v>90</v>
      </c>
      <c r="O12" s="39">
        <v>26</v>
      </c>
      <c r="P12" s="41" t="s">
        <v>90</v>
      </c>
      <c r="Q12" s="39">
        <v>28</v>
      </c>
      <c r="R12" s="41" t="s">
        <v>90</v>
      </c>
      <c r="S12" s="36">
        <f aca="true" t="shared" si="1" ref="S12:S24">MAX(IF(H12="x",0,G12),IF(J12="x",0,I12),IF(L12="x",0,K12))</f>
        <v>17</v>
      </c>
      <c r="T12" s="36">
        <f aca="true" t="shared" si="2" ref="T12:T24">MAX(IF(N12="x",0,M12),IF(P12="x",0,O12),IF(R12="x",0,Q12))</f>
        <v>28</v>
      </c>
      <c r="U12" s="43">
        <f aca="true" t="shared" si="3" ref="U12:U24">S12+T12</f>
        <v>45</v>
      </c>
      <c r="V12" s="44">
        <v>7</v>
      </c>
      <c r="W12" s="58">
        <f aca="true" t="shared" si="4" ref="W12:W18">U12*F12</f>
        <v>61.922561658101095</v>
      </c>
      <c r="X12" s="165"/>
    </row>
    <row r="13" spans="1:24" ht="12.75">
      <c r="A13" s="34">
        <v>17</v>
      </c>
      <c r="B13" s="35" t="s">
        <v>59</v>
      </c>
      <c r="C13" s="59">
        <v>41602</v>
      </c>
      <c r="D13" s="36" t="s">
        <v>60</v>
      </c>
      <c r="E13" s="37">
        <v>25.1</v>
      </c>
      <c r="F13" s="38">
        <f t="shared" si="0"/>
        <v>3.438973417631686</v>
      </c>
      <c r="G13" s="122">
        <v>15</v>
      </c>
      <c r="H13" s="40" t="s">
        <v>89</v>
      </c>
      <c r="I13" s="39">
        <v>15</v>
      </c>
      <c r="J13" s="41" t="s">
        <v>90</v>
      </c>
      <c r="K13" s="39">
        <v>17</v>
      </c>
      <c r="L13" s="40" t="s">
        <v>89</v>
      </c>
      <c r="M13" s="39">
        <v>20</v>
      </c>
      <c r="N13" s="124" t="s">
        <v>90</v>
      </c>
      <c r="O13" s="39">
        <v>23</v>
      </c>
      <c r="P13" s="41" t="s">
        <v>90</v>
      </c>
      <c r="Q13" s="39">
        <v>25</v>
      </c>
      <c r="R13" s="41" t="s">
        <v>90</v>
      </c>
      <c r="S13" s="36">
        <f t="shared" si="1"/>
        <v>15</v>
      </c>
      <c r="T13" s="36">
        <f t="shared" si="2"/>
        <v>25</v>
      </c>
      <c r="U13" s="43">
        <f t="shared" si="3"/>
        <v>40</v>
      </c>
      <c r="V13" s="44" t="s">
        <v>94</v>
      </c>
      <c r="W13" s="58">
        <f t="shared" si="4"/>
        <v>137.55893670526743</v>
      </c>
      <c r="X13" s="165"/>
    </row>
    <row r="14" spans="1:24" ht="12.75">
      <c r="A14" s="34">
        <v>61</v>
      </c>
      <c r="B14" s="35" t="s">
        <v>29</v>
      </c>
      <c r="C14" s="59">
        <v>39960</v>
      </c>
      <c r="D14" s="36" t="s">
        <v>24</v>
      </c>
      <c r="E14" s="37">
        <v>52.95</v>
      </c>
      <c r="F14" s="38">
        <f t="shared" si="0"/>
        <v>1.5983176329272049</v>
      </c>
      <c r="G14" s="39">
        <v>20</v>
      </c>
      <c r="H14" s="40" t="s">
        <v>90</v>
      </c>
      <c r="I14" s="39">
        <v>21</v>
      </c>
      <c r="J14" s="41" t="s">
        <v>89</v>
      </c>
      <c r="K14" s="39">
        <v>21</v>
      </c>
      <c r="L14" s="40" t="s">
        <v>89</v>
      </c>
      <c r="M14" s="39">
        <v>25</v>
      </c>
      <c r="N14" s="124" t="s">
        <v>90</v>
      </c>
      <c r="O14" s="39">
        <v>27</v>
      </c>
      <c r="P14" s="41" t="s">
        <v>89</v>
      </c>
      <c r="Q14" s="39">
        <v>27</v>
      </c>
      <c r="R14" s="41" t="s">
        <v>90</v>
      </c>
      <c r="S14" s="36">
        <f t="shared" si="1"/>
        <v>20</v>
      </c>
      <c r="T14" s="36">
        <f t="shared" si="2"/>
        <v>27</v>
      </c>
      <c r="U14" s="43">
        <f t="shared" si="3"/>
        <v>47</v>
      </c>
      <c r="V14" s="44">
        <v>6</v>
      </c>
      <c r="W14" s="58">
        <f t="shared" si="4"/>
        <v>75.12092874757863</v>
      </c>
      <c r="X14" s="164" t="s">
        <v>111</v>
      </c>
    </row>
    <row r="15" spans="1:24" ht="12.75">
      <c r="A15" s="34">
        <v>64</v>
      </c>
      <c r="B15" s="35" t="s">
        <v>48</v>
      </c>
      <c r="C15" s="59">
        <v>41031</v>
      </c>
      <c r="D15" s="36" t="s">
        <v>49</v>
      </c>
      <c r="E15" s="37">
        <v>41.35</v>
      </c>
      <c r="F15" s="38">
        <f t="shared" si="0"/>
        <v>1.9787295448116144</v>
      </c>
      <c r="G15" s="39">
        <v>21</v>
      </c>
      <c r="H15" s="40" t="s">
        <v>90</v>
      </c>
      <c r="I15" s="39">
        <v>24</v>
      </c>
      <c r="J15" s="41" t="s">
        <v>90</v>
      </c>
      <c r="K15" s="39">
        <v>26</v>
      </c>
      <c r="L15" s="40" t="s">
        <v>89</v>
      </c>
      <c r="M15" s="39">
        <v>27</v>
      </c>
      <c r="N15" s="124" t="s">
        <v>90</v>
      </c>
      <c r="O15" s="39">
        <v>30</v>
      </c>
      <c r="P15" s="41" t="s">
        <v>90</v>
      </c>
      <c r="Q15" s="39">
        <v>32</v>
      </c>
      <c r="R15" s="41" t="s">
        <v>90</v>
      </c>
      <c r="S15" s="36">
        <f t="shared" si="1"/>
        <v>24</v>
      </c>
      <c r="T15" s="36">
        <f t="shared" si="2"/>
        <v>32</v>
      </c>
      <c r="U15" s="43">
        <f t="shared" si="3"/>
        <v>56</v>
      </c>
      <c r="V15" s="44">
        <v>4</v>
      </c>
      <c r="W15" s="58">
        <f t="shared" si="4"/>
        <v>110.80885450945041</v>
      </c>
      <c r="X15" s="165"/>
    </row>
    <row r="16" spans="1:24" ht="12.75">
      <c r="A16" s="34">
        <v>11</v>
      </c>
      <c r="B16" s="35" t="s">
        <v>66</v>
      </c>
      <c r="C16" s="59">
        <v>40314</v>
      </c>
      <c r="D16" s="36" t="s">
        <v>65</v>
      </c>
      <c r="E16" s="37">
        <v>66</v>
      </c>
      <c r="F16" s="38">
        <f t="shared" si="0"/>
        <v>1.3666655098023144</v>
      </c>
      <c r="G16" s="39">
        <v>23</v>
      </c>
      <c r="H16" s="40" t="s">
        <v>90</v>
      </c>
      <c r="I16" s="39">
        <v>25</v>
      </c>
      <c r="J16" s="41" t="s">
        <v>90</v>
      </c>
      <c r="K16" s="39">
        <v>27</v>
      </c>
      <c r="L16" s="40" t="s">
        <v>90</v>
      </c>
      <c r="M16" s="39">
        <v>28</v>
      </c>
      <c r="N16" s="124" t="s">
        <v>90</v>
      </c>
      <c r="O16" s="39">
        <v>31</v>
      </c>
      <c r="P16" s="41" t="s">
        <v>90</v>
      </c>
      <c r="Q16" s="39">
        <v>33</v>
      </c>
      <c r="R16" s="41" t="s">
        <v>90</v>
      </c>
      <c r="S16" s="36">
        <f t="shared" si="1"/>
        <v>27</v>
      </c>
      <c r="T16" s="36">
        <f t="shared" si="2"/>
        <v>33</v>
      </c>
      <c r="U16" s="43">
        <f t="shared" si="3"/>
        <v>60</v>
      </c>
      <c r="V16" s="44">
        <v>5</v>
      </c>
      <c r="W16" s="58">
        <f t="shared" si="4"/>
        <v>81.99993058813887</v>
      </c>
      <c r="X16" s="165"/>
    </row>
    <row r="17" spans="1:24" ht="12.75">
      <c r="A17" s="34">
        <v>54</v>
      </c>
      <c r="B17" s="62" t="s">
        <v>84</v>
      </c>
      <c r="C17" s="59">
        <v>40376</v>
      </c>
      <c r="D17" s="36" t="s">
        <v>49</v>
      </c>
      <c r="E17" s="37">
        <v>40.05</v>
      </c>
      <c r="F17" s="38">
        <f t="shared" si="0"/>
        <v>2.0399977221701207</v>
      </c>
      <c r="G17" s="39">
        <v>32</v>
      </c>
      <c r="H17" s="40" t="s">
        <v>90</v>
      </c>
      <c r="I17" s="39">
        <v>35</v>
      </c>
      <c r="J17" s="41" t="s">
        <v>90</v>
      </c>
      <c r="K17" s="39">
        <v>37</v>
      </c>
      <c r="L17" s="40" t="s">
        <v>89</v>
      </c>
      <c r="M17" s="39">
        <v>41</v>
      </c>
      <c r="N17" s="124" t="s">
        <v>90</v>
      </c>
      <c r="O17" s="39">
        <v>44</v>
      </c>
      <c r="P17" s="41" t="s">
        <v>90</v>
      </c>
      <c r="Q17" s="39">
        <v>46</v>
      </c>
      <c r="R17" s="41" t="s">
        <v>90</v>
      </c>
      <c r="S17" s="36">
        <f t="shared" si="1"/>
        <v>35</v>
      </c>
      <c r="T17" s="36">
        <f t="shared" si="2"/>
        <v>46</v>
      </c>
      <c r="U17" s="43">
        <f t="shared" si="3"/>
        <v>81</v>
      </c>
      <c r="V17" s="44" t="s">
        <v>93</v>
      </c>
      <c r="W17" s="58">
        <f t="shared" si="4"/>
        <v>165.23981549577977</v>
      </c>
      <c r="X17" s="165"/>
    </row>
    <row r="18" spans="1:24" ht="12.75">
      <c r="A18" s="34">
        <v>99</v>
      </c>
      <c r="B18" s="35" t="s">
        <v>35</v>
      </c>
      <c r="C18" s="59">
        <v>40442</v>
      </c>
      <c r="D18" s="36" t="s">
        <v>24</v>
      </c>
      <c r="E18" s="37">
        <v>32.05</v>
      </c>
      <c r="F18" s="38">
        <f t="shared" si="0"/>
        <v>2.570768171219545</v>
      </c>
      <c r="G18" s="39">
        <v>31</v>
      </c>
      <c r="H18" s="40" t="s">
        <v>90</v>
      </c>
      <c r="I18" s="39">
        <v>33</v>
      </c>
      <c r="J18" s="41" t="s">
        <v>90</v>
      </c>
      <c r="K18" s="39">
        <v>35</v>
      </c>
      <c r="L18" s="40" t="s">
        <v>89</v>
      </c>
      <c r="M18" s="39">
        <v>39</v>
      </c>
      <c r="N18" s="124" t="s">
        <v>90</v>
      </c>
      <c r="O18" s="39">
        <v>41</v>
      </c>
      <c r="P18" s="41" t="s">
        <v>89</v>
      </c>
      <c r="Q18" s="39">
        <v>42</v>
      </c>
      <c r="R18" s="41" t="s">
        <v>90</v>
      </c>
      <c r="S18" s="36">
        <f t="shared" si="1"/>
        <v>33</v>
      </c>
      <c r="T18" s="36">
        <f t="shared" si="2"/>
        <v>42</v>
      </c>
      <c r="U18" s="43">
        <f t="shared" si="3"/>
        <v>75</v>
      </c>
      <c r="V18" s="44" t="s">
        <v>92</v>
      </c>
      <c r="W18" s="58">
        <f t="shared" si="4"/>
        <v>192.80761284146587</v>
      </c>
      <c r="X18" s="164" t="s">
        <v>112</v>
      </c>
    </row>
    <row r="19" spans="1:24" ht="12.75">
      <c r="A19" s="131" t="s">
        <v>53</v>
      </c>
      <c r="B19" s="132"/>
      <c r="C19" s="132"/>
      <c r="D19" s="132"/>
      <c r="E19" s="132"/>
      <c r="F19" s="132"/>
      <c r="G19" s="132"/>
      <c r="H19" s="132"/>
      <c r="I19" s="132"/>
      <c r="J19" s="132"/>
      <c r="K19" s="132"/>
      <c r="L19" s="132"/>
      <c r="M19" s="132"/>
      <c r="N19" s="132"/>
      <c r="O19" s="132"/>
      <c r="P19" s="132"/>
      <c r="Q19" s="132"/>
      <c r="R19" s="132"/>
      <c r="S19" s="132"/>
      <c r="T19" s="132"/>
      <c r="U19" s="132"/>
      <c r="V19" s="132"/>
      <c r="W19" s="132"/>
      <c r="X19" s="133"/>
    </row>
    <row r="20" spans="1:24" ht="12.75">
      <c r="A20" s="34">
        <v>38</v>
      </c>
      <c r="B20" s="35" t="s">
        <v>63</v>
      </c>
      <c r="C20" s="61">
        <v>39713</v>
      </c>
      <c r="D20" s="36" t="s">
        <v>60</v>
      </c>
      <c r="E20" s="37">
        <v>93</v>
      </c>
      <c r="F20" s="38">
        <f>POWER(10,(0.75194503*(LOG10(E20/175.508)*LOG10(E20/175.508))))</f>
        <v>1.1407828246772336</v>
      </c>
      <c r="G20" s="39">
        <v>60</v>
      </c>
      <c r="H20" s="40" t="s">
        <v>90</v>
      </c>
      <c r="I20" s="39">
        <v>65</v>
      </c>
      <c r="J20" s="41" t="s">
        <v>89</v>
      </c>
      <c r="K20" s="39">
        <v>65</v>
      </c>
      <c r="L20" s="40" t="s">
        <v>89</v>
      </c>
      <c r="M20" s="39">
        <v>80</v>
      </c>
      <c r="N20" s="124" t="s">
        <v>89</v>
      </c>
      <c r="O20" s="39">
        <v>80</v>
      </c>
      <c r="P20" s="41" t="s">
        <v>90</v>
      </c>
      <c r="Q20" s="39">
        <v>83</v>
      </c>
      <c r="R20" s="41" t="s">
        <v>89</v>
      </c>
      <c r="S20" s="36">
        <f t="shared" si="1"/>
        <v>60</v>
      </c>
      <c r="T20" s="36">
        <f t="shared" si="2"/>
        <v>80</v>
      </c>
      <c r="U20" s="43">
        <f t="shared" si="3"/>
        <v>140</v>
      </c>
      <c r="V20" s="44">
        <v>4</v>
      </c>
      <c r="W20" s="45">
        <f>U20*F20</f>
        <v>159.7095954548127</v>
      </c>
      <c r="X20" s="165"/>
    </row>
    <row r="21" spans="1:24" ht="12.75">
      <c r="A21" s="34">
        <v>35</v>
      </c>
      <c r="B21" s="35" t="s">
        <v>36</v>
      </c>
      <c r="C21" s="61">
        <v>39421</v>
      </c>
      <c r="D21" s="36" t="s">
        <v>60</v>
      </c>
      <c r="E21" s="37">
        <v>80.65</v>
      </c>
      <c r="F21" s="38">
        <f>POWER(10,(0.75194503*(LOG10(E21/175.508)*LOG10(E21/175.508))))</f>
        <v>1.2182852759634124</v>
      </c>
      <c r="G21" s="39">
        <v>100</v>
      </c>
      <c r="H21" s="40" t="s">
        <v>90</v>
      </c>
      <c r="I21" s="39">
        <v>105</v>
      </c>
      <c r="J21" s="41" t="s">
        <v>90</v>
      </c>
      <c r="K21" s="123">
        <v>107</v>
      </c>
      <c r="L21" s="40" t="s">
        <v>91</v>
      </c>
      <c r="M21" s="39">
        <v>125</v>
      </c>
      <c r="N21" s="124" t="s">
        <v>90</v>
      </c>
      <c r="O21" s="39">
        <v>130</v>
      </c>
      <c r="P21" s="41" t="s">
        <v>90</v>
      </c>
      <c r="Q21" s="39">
        <v>135</v>
      </c>
      <c r="R21" s="41" t="s">
        <v>89</v>
      </c>
      <c r="S21" s="36">
        <f t="shared" si="1"/>
        <v>107</v>
      </c>
      <c r="T21" s="36">
        <f t="shared" si="2"/>
        <v>130</v>
      </c>
      <c r="U21" s="126">
        <f t="shared" si="3"/>
        <v>237</v>
      </c>
      <c r="V21" s="44" t="s">
        <v>92</v>
      </c>
      <c r="W21" s="45">
        <f>U21*F21</f>
        <v>288.7336104033287</v>
      </c>
      <c r="X21" s="165"/>
    </row>
    <row r="22" spans="1:24" ht="12.75">
      <c r="A22" s="34">
        <v>36</v>
      </c>
      <c r="B22" s="35" t="s">
        <v>54</v>
      </c>
      <c r="C22" s="61">
        <v>39516</v>
      </c>
      <c r="D22" s="36" t="s">
        <v>49</v>
      </c>
      <c r="E22" s="37">
        <v>43.7</v>
      </c>
      <c r="F22" s="38">
        <f>POWER(10,(0.75194503*(LOG10(E22/175.508)*LOG10(E22/175.508))))</f>
        <v>1.8799833166010225</v>
      </c>
      <c r="G22" s="39">
        <v>43</v>
      </c>
      <c r="H22" s="40" t="s">
        <v>90</v>
      </c>
      <c r="I22" s="39">
        <v>46</v>
      </c>
      <c r="J22" s="41" t="s">
        <v>90</v>
      </c>
      <c r="K22" s="39">
        <v>48</v>
      </c>
      <c r="L22" s="40" t="s">
        <v>90</v>
      </c>
      <c r="M22" s="39">
        <v>54</v>
      </c>
      <c r="N22" s="124" t="s">
        <v>90</v>
      </c>
      <c r="O22" s="39">
        <v>57</v>
      </c>
      <c r="P22" s="41" t="s">
        <v>90</v>
      </c>
      <c r="Q22" s="39">
        <v>59</v>
      </c>
      <c r="R22" s="41" t="s">
        <v>90</v>
      </c>
      <c r="S22" s="36">
        <f t="shared" si="1"/>
        <v>48</v>
      </c>
      <c r="T22" s="36">
        <f t="shared" si="2"/>
        <v>59</v>
      </c>
      <c r="U22" s="43">
        <f t="shared" si="3"/>
        <v>107</v>
      </c>
      <c r="V22" s="44" t="s">
        <v>94</v>
      </c>
      <c r="W22" s="45">
        <f>U22*F22</f>
        <v>201.15821487630942</v>
      </c>
      <c r="X22" s="165"/>
    </row>
    <row r="23" spans="1:24" ht="12.75">
      <c r="A23" s="34">
        <v>32</v>
      </c>
      <c r="B23" s="35" t="s">
        <v>64</v>
      </c>
      <c r="C23" s="61">
        <v>39420</v>
      </c>
      <c r="D23" s="36" t="s">
        <v>60</v>
      </c>
      <c r="E23" s="37">
        <v>58.7</v>
      </c>
      <c r="F23" s="38">
        <f>POWER(10,(0.75194503*(LOG10(E23/175.508)*LOG10(E23/175.508))))</f>
        <v>1.479546256612844</v>
      </c>
      <c r="G23" s="39">
        <v>65</v>
      </c>
      <c r="H23" s="40" t="s">
        <v>90</v>
      </c>
      <c r="I23" s="39">
        <v>68</v>
      </c>
      <c r="J23" s="41" t="s">
        <v>89</v>
      </c>
      <c r="K23" s="39">
        <v>69</v>
      </c>
      <c r="L23" s="40" t="s">
        <v>89</v>
      </c>
      <c r="M23" s="39">
        <v>75</v>
      </c>
      <c r="N23" s="124" t="s">
        <v>90</v>
      </c>
      <c r="O23" s="39">
        <v>78</v>
      </c>
      <c r="P23" s="41" t="s">
        <v>89</v>
      </c>
      <c r="Q23" s="39">
        <v>78</v>
      </c>
      <c r="R23" s="41" t="s">
        <v>90</v>
      </c>
      <c r="S23" s="36">
        <f t="shared" si="1"/>
        <v>65</v>
      </c>
      <c r="T23" s="36">
        <f t="shared" si="2"/>
        <v>78</v>
      </c>
      <c r="U23" s="43">
        <f t="shared" si="3"/>
        <v>143</v>
      </c>
      <c r="V23" s="44" t="s">
        <v>93</v>
      </c>
      <c r="W23" s="45">
        <f>U23*F23</f>
        <v>211.57511469563667</v>
      </c>
      <c r="X23" s="165"/>
    </row>
    <row r="24" spans="1:24" ht="12.75">
      <c r="A24" s="34">
        <v>33</v>
      </c>
      <c r="B24" s="62" t="s">
        <v>83</v>
      </c>
      <c r="C24" s="61">
        <v>39502</v>
      </c>
      <c r="D24" s="36" t="s">
        <v>24</v>
      </c>
      <c r="E24" s="37">
        <v>51.15</v>
      </c>
      <c r="F24" s="38">
        <f>POWER(10,(0.75194503*(LOG10(E24/175.508)*LOG10(E24/175.508))))</f>
        <v>1.6428151910365536</v>
      </c>
      <c r="G24" s="39">
        <v>23</v>
      </c>
      <c r="H24" s="40" t="s">
        <v>90</v>
      </c>
      <c r="I24" s="39">
        <v>26</v>
      </c>
      <c r="J24" s="41" t="s">
        <v>89</v>
      </c>
      <c r="K24" s="39">
        <v>27</v>
      </c>
      <c r="L24" s="40" t="s">
        <v>90</v>
      </c>
      <c r="M24" s="39">
        <v>28</v>
      </c>
      <c r="N24" s="124" t="s">
        <v>90</v>
      </c>
      <c r="O24" s="39">
        <v>31</v>
      </c>
      <c r="P24" s="41" t="s">
        <v>90</v>
      </c>
      <c r="Q24" s="39">
        <v>34</v>
      </c>
      <c r="R24" s="41" t="s">
        <v>90</v>
      </c>
      <c r="S24" s="36">
        <f t="shared" si="1"/>
        <v>27</v>
      </c>
      <c r="T24" s="36">
        <f t="shared" si="2"/>
        <v>34</v>
      </c>
      <c r="U24" s="43">
        <f t="shared" si="3"/>
        <v>61</v>
      </c>
      <c r="V24" s="44">
        <v>5</v>
      </c>
      <c r="W24" s="58">
        <f>U24*F24</f>
        <v>100.21172665322977</v>
      </c>
      <c r="X24" s="164" t="s">
        <v>123</v>
      </c>
    </row>
    <row r="26" spans="2:22" ht="12.75">
      <c r="B26" s="52" t="s">
        <v>11</v>
      </c>
      <c r="C26" s="27" t="s">
        <v>44</v>
      </c>
      <c r="D26" s="13"/>
      <c r="E26" s="53" t="s">
        <v>10</v>
      </c>
      <c r="F26" s="53"/>
      <c r="G26" s="27" t="s">
        <v>33</v>
      </c>
      <c r="H26" s="27"/>
      <c r="I26" s="27"/>
      <c r="J26" s="27"/>
      <c r="K26" s="12"/>
      <c r="L26" s="12"/>
      <c r="M26" s="30"/>
      <c r="N26" s="30"/>
      <c r="O26" s="52" t="s">
        <v>9</v>
      </c>
      <c r="P26" s="52"/>
      <c r="Q26" s="52"/>
      <c r="R26" s="52"/>
      <c r="S26" s="54" t="s">
        <v>34</v>
      </c>
      <c r="T26" s="55"/>
      <c r="V26" s="8"/>
    </row>
    <row r="27" spans="2:22" ht="12.75">
      <c r="B27" s="4"/>
      <c r="C27" s="27"/>
      <c r="D27" s="13"/>
      <c r="E27" s="28"/>
      <c r="F27" s="29"/>
      <c r="G27" s="27" t="s">
        <v>31</v>
      </c>
      <c r="H27" s="27"/>
      <c r="I27" s="27"/>
      <c r="J27" s="27"/>
      <c r="K27" s="12"/>
      <c r="L27" s="12"/>
      <c r="M27" s="30"/>
      <c r="N27" s="30"/>
      <c r="O27" s="1" t="s">
        <v>14</v>
      </c>
      <c r="P27" s="1"/>
      <c r="Q27" s="56"/>
      <c r="R27" s="56"/>
      <c r="S27" s="173" t="s">
        <v>42</v>
      </c>
      <c r="V27" s="8"/>
    </row>
    <row r="28" ht="12.75">
      <c r="G28" s="6" t="s">
        <v>88</v>
      </c>
    </row>
    <row r="29" ht="12.75">
      <c r="G29" s="6"/>
    </row>
    <row r="30" spans="2:13" ht="12.75">
      <c r="B30" s="6" t="s">
        <v>119</v>
      </c>
      <c r="C30" s="6"/>
      <c r="D30" t="s">
        <v>36</v>
      </c>
      <c r="F30" t="s">
        <v>100</v>
      </c>
      <c r="M30" t="s">
        <v>101</v>
      </c>
    </row>
    <row r="31" spans="2:3" ht="12.75">
      <c r="B31" s="6"/>
      <c r="C31" s="6"/>
    </row>
    <row r="32" spans="1:18" s="24" customFormat="1" ht="15">
      <c r="A32" s="23"/>
      <c r="B32" s="23"/>
      <c r="C32" s="23"/>
      <c r="D32" s="23"/>
      <c r="E32" s="23"/>
      <c r="F32" s="23"/>
      <c r="G32" s="23" t="s">
        <v>17</v>
      </c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</row>
    <row r="33" spans="1:18" s="24" customFormat="1" ht="15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</row>
    <row r="34" spans="1:24" ht="12.75">
      <c r="A34" s="138" t="s">
        <v>0</v>
      </c>
      <c r="B34" s="138"/>
      <c r="C34" s="138"/>
      <c r="D34" s="138"/>
      <c r="E34" s="138"/>
      <c r="F34" s="138"/>
      <c r="G34" s="139" t="s">
        <v>1</v>
      </c>
      <c r="H34" s="139"/>
      <c r="I34" s="139"/>
      <c r="J34" s="139"/>
      <c r="K34" s="139"/>
      <c r="L34" s="139"/>
      <c r="M34" s="139"/>
      <c r="N34" s="139"/>
      <c r="O34" s="139"/>
      <c r="P34" s="139"/>
      <c r="Q34" s="139"/>
      <c r="R34" s="31"/>
      <c r="S34" s="138" t="s">
        <v>2</v>
      </c>
      <c r="T34" s="138"/>
      <c r="U34" s="138"/>
      <c r="V34" s="138"/>
      <c r="W34" s="139"/>
      <c r="X34" s="163" t="s">
        <v>56</v>
      </c>
    </row>
    <row r="35" spans="1:24" ht="12.75">
      <c r="A35" s="140" t="s">
        <v>15</v>
      </c>
      <c r="B35" s="140" t="s">
        <v>3</v>
      </c>
      <c r="C35" s="140" t="s">
        <v>16</v>
      </c>
      <c r="D35" s="140" t="s">
        <v>4</v>
      </c>
      <c r="E35" s="141" t="s">
        <v>5</v>
      </c>
      <c r="F35" s="142" t="s">
        <v>13</v>
      </c>
      <c r="G35" s="143" t="s">
        <v>6</v>
      </c>
      <c r="H35" s="143"/>
      <c r="I35" s="143"/>
      <c r="J35" s="143"/>
      <c r="K35" s="143"/>
      <c r="L35" s="33"/>
      <c r="M35" s="143" t="s">
        <v>7</v>
      </c>
      <c r="N35" s="143"/>
      <c r="O35" s="143"/>
      <c r="P35" s="143"/>
      <c r="Q35" s="143"/>
      <c r="R35" s="33"/>
      <c r="S35" s="144" t="s">
        <v>85</v>
      </c>
      <c r="T35" s="144" t="s">
        <v>86</v>
      </c>
      <c r="U35" s="144" t="s">
        <v>87</v>
      </c>
      <c r="V35" s="162" t="s">
        <v>12</v>
      </c>
      <c r="W35" s="151" t="s">
        <v>8</v>
      </c>
      <c r="X35" s="119" t="s">
        <v>57</v>
      </c>
    </row>
    <row r="36" spans="1:24" ht="12.75">
      <c r="A36" s="140"/>
      <c r="B36" s="140"/>
      <c r="C36" s="140"/>
      <c r="D36" s="140"/>
      <c r="E36" s="141"/>
      <c r="F36" s="142"/>
      <c r="G36" s="32">
        <v>1</v>
      </c>
      <c r="H36" s="33"/>
      <c r="I36" s="32">
        <v>2</v>
      </c>
      <c r="J36" s="33"/>
      <c r="K36" s="32">
        <v>3</v>
      </c>
      <c r="L36" s="33"/>
      <c r="M36" s="32">
        <v>1</v>
      </c>
      <c r="N36" s="33"/>
      <c r="O36" s="32">
        <v>2</v>
      </c>
      <c r="P36" s="33"/>
      <c r="Q36" s="32">
        <v>3</v>
      </c>
      <c r="R36" s="33"/>
      <c r="S36" s="144"/>
      <c r="T36" s="144"/>
      <c r="U36" s="144"/>
      <c r="V36" s="162"/>
      <c r="W36" s="151"/>
      <c r="X36" s="119" t="s">
        <v>58</v>
      </c>
    </row>
    <row r="37" spans="1:24" ht="12.75">
      <c r="A37" s="136" t="s">
        <v>27</v>
      </c>
      <c r="B37" s="137"/>
      <c r="C37" s="137"/>
      <c r="D37" s="137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15"/>
    </row>
    <row r="38" spans="1:24" ht="12.75">
      <c r="A38" s="34">
        <v>40</v>
      </c>
      <c r="B38" s="35" t="s">
        <v>50</v>
      </c>
      <c r="C38" s="61">
        <v>40187</v>
      </c>
      <c r="D38" s="46" t="s">
        <v>24</v>
      </c>
      <c r="E38" s="37">
        <v>65.3</v>
      </c>
      <c r="F38" s="38">
        <f>POWER(10,(0.783497476*(LOG10(E38/153.655)*LOG10(E38/153.655))))</f>
        <v>1.2829507593428104</v>
      </c>
      <c r="G38" s="39">
        <v>33</v>
      </c>
      <c r="H38" s="40" t="s">
        <v>90</v>
      </c>
      <c r="I38" s="39">
        <v>36</v>
      </c>
      <c r="J38" s="41" t="s">
        <v>90</v>
      </c>
      <c r="K38" s="39">
        <v>38</v>
      </c>
      <c r="L38" s="40" t="s">
        <v>89</v>
      </c>
      <c r="M38" s="39">
        <v>44</v>
      </c>
      <c r="N38" s="124" t="s">
        <v>90</v>
      </c>
      <c r="O38" s="39">
        <v>47</v>
      </c>
      <c r="P38" s="41" t="s">
        <v>89</v>
      </c>
      <c r="Q38" s="39">
        <v>47</v>
      </c>
      <c r="R38" s="41" t="s">
        <v>89</v>
      </c>
      <c r="S38" s="36">
        <f>MAX(IF(H38="x",0,G38),IF(J38="x",0,I38),IF(L38="x",0,K38))</f>
        <v>36</v>
      </c>
      <c r="T38" s="36">
        <f>MAX(IF(N38="x",0,M38),IF(P38="x",0,O38),IF(R38="x",0,Q38))</f>
        <v>44</v>
      </c>
      <c r="U38" s="43">
        <f>S38+T38</f>
        <v>80</v>
      </c>
      <c r="V38" s="44" t="s">
        <v>93</v>
      </c>
      <c r="W38" s="58">
        <f>U38*F38</f>
        <v>102.63606074742484</v>
      </c>
      <c r="X38" s="164" t="s">
        <v>113</v>
      </c>
    </row>
    <row r="39" spans="1:24" ht="12.75">
      <c r="A39" s="34">
        <v>34</v>
      </c>
      <c r="B39" s="35" t="s">
        <v>61</v>
      </c>
      <c r="C39" s="61">
        <v>40305</v>
      </c>
      <c r="D39" s="60" t="s">
        <v>60</v>
      </c>
      <c r="E39" s="37">
        <v>57</v>
      </c>
      <c r="F39" s="38">
        <f>POWER(10,(0.783497476*(LOG10(E39/153.655)*LOG10(E39/153.655))))</f>
        <v>1.3974031853188382</v>
      </c>
      <c r="G39" s="39">
        <v>22</v>
      </c>
      <c r="H39" s="40" t="s">
        <v>89</v>
      </c>
      <c r="I39" s="39">
        <v>22</v>
      </c>
      <c r="J39" s="41" t="s">
        <v>90</v>
      </c>
      <c r="K39" s="39">
        <v>25</v>
      </c>
      <c r="L39" s="40" t="s">
        <v>90</v>
      </c>
      <c r="M39" s="39">
        <v>35</v>
      </c>
      <c r="N39" s="124" t="s">
        <v>90</v>
      </c>
      <c r="O39" s="39">
        <v>40</v>
      </c>
      <c r="P39" s="41" t="s">
        <v>90</v>
      </c>
      <c r="Q39" s="39">
        <v>42</v>
      </c>
      <c r="R39" s="41" t="s">
        <v>89</v>
      </c>
      <c r="S39" s="36">
        <f>MAX(IF(H39="x",0,G39),IF(J39="x",0,I39),IF(L39="x",0,K39))</f>
        <v>25</v>
      </c>
      <c r="T39" s="36">
        <f>MAX(IF(N39="x",0,M39),IF(P39="x",0,O39),IF(R39="x",0,Q39))</f>
        <v>40</v>
      </c>
      <c r="U39" s="43">
        <f>S39+T39</f>
        <v>65</v>
      </c>
      <c r="V39" s="44">
        <v>5</v>
      </c>
      <c r="W39" s="58">
        <f>U39*F39</f>
        <v>90.83120704572448</v>
      </c>
      <c r="X39" s="165"/>
    </row>
    <row r="40" spans="1:24" ht="12.75">
      <c r="A40" s="34">
        <v>39</v>
      </c>
      <c r="B40" s="62" t="s">
        <v>39</v>
      </c>
      <c r="C40" s="61">
        <v>40555</v>
      </c>
      <c r="D40" s="46" t="s">
        <v>24</v>
      </c>
      <c r="E40" s="37">
        <v>37.9</v>
      </c>
      <c r="F40" s="38">
        <f>POWER(10,(0.783497476*(LOG10(E40/153.655)*LOG10(E40/153.655))))</f>
        <v>1.9477924472235946</v>
      </c>
      <c r="G40" s="39">
        <v>18</v>
      </c>
      <c r="H40" s="40" t="s">
        <v>90</v>
      </c>
      <c r="I40" s="39">
        <v>19</v>
      </c>
      <c r="J40" s="41" t="s">
        <v>90</v>
      </c>
      <c r="K40" s="39">
        <v>20</v>
      </c>
      <c r="L40" s="40" t="s">
        <v>90</v>
      </c>
      <c r="M40" s="39">
        <v>25</v>
      </c>
      <c r="N40" s="124" t="s">
        <v>90</v>
      </c>
      <c r="O40" s="39">
        <v>28</v>
      </c>
      <c r="P40" s="41" t="s">
        <v>90</v>
      </c>
      <c r="Q40" s="39">
        <v>30</v>
      </c>
      <c r="R40" s="41" t="s">
        <v>90</v>
      </c>
      <c r="S40" s="36">
        <f>MAX(IF(H40="x",0,G40),IF(J40="x",0,I40),IF(L40="x",0,K40))</f>
        <v>20</v>
      </c>
      <c r="T40" s="36">
        <f>MAX(IF(N40="x",0,M40),IF(P40="x",0,O40),IF(R40="x",0,Q40))</f>
        <v>30</v>
      </c>
      <c r="U40" s="43">
        <f>S40+T40</f>
        <v>50</v>
      </c>
      <c r="V40" s="44" t="s">
        <v>94</v>
      </c>
      <c r="W40" s="58">
        <f>U40*F40</f>
        <v>97.38962236117973</v>
      </c>
      <c r="X40" s="164" t="s">
        <v>114</v>
      </c>
    </row>
    <row r="41" spans="1:24" ht="12.75">
      <c r="A41" s="63">
        <v>5</v>
      </c>
      <c r="B41" s="64" t="s">
        <v>43</v>
      </c>
      <c r="C41" s="65">
        <v>40210</v>
      </c>
      <c r="D41" s="78" t="s">
        <v>60</v>
      </c>
      <c r="E41" s="66">
        <v>76.6</v>
      </c>
      <c r="F41" s="67">
        <f>POWER(10,(0.783497476*(LOG10(E41/153.655)*LOG10(E41/153.655))))</f>
        <v>1.1792574715349342</v>
      </c>
      <c r="G41" s="68">
        <v>29</v>
      </c>
      <c r="H41" s="69" t="s">
        <v>90</v>
      </c>
      <c r="I41" s="68">
        <v>32</v>
      </c>
      <c r="J41" s="70" t="s">
        <v>90</v>
      </c>
      <c r="K41" s="68">
        <v>35</v>
      </c>
      <c r="L41" s="69" t="s">
        <v>90</v>
      </c>
      <c r="M41" s="68">
        <v>40</v>
      </c>
      <c r="N41" s="127" t="s">
        <v>90</v>
      </c>
      <c r="O41" s="68">
        <v>42</v>
      </c>
      <c r="P41" s="70" t="s">
        <v>90</v>
      </c>
      <c r="Q41" s="68">
        <v>44</v>
      </c>
      <c r="R41" s="70" t="s">
        <v>90</v>
      </c>
      <c r="S41" s="71">
        <f>MAX(IF(H41="x",0,G41),IF(J41="x",0,I41),IF(L41="x",0,K41))</f>
        <v>35</v>
      </c>
      <c r="T41" s="71">
        <f>MAX(IF(N41="x",0,M41),IF(P41="x",0,O41),IF(R41="x",0,Q41))</f>
        <v>44</v>
      </c>
      <c r="U41" s="72">
        <f>S41+T41</f>
        <v>79</v>
      </c>
      <c r="V41" s="73">
        <v>4</v>
      </c>
      <c r="W41" s="74">
        <f>U41*F41</f>
        <v>93.1613402512598</v>
      </c>
      <c r="X41" s="174"/>
    </row>
    <row r="42" spans="1:24" ht="12.75">
      <c r="A42" s="79">
        <v>1</v>
      </c>
      <c r="B42" s="80" t="s">
        <v>42</v>
      </c>
      <c r="C42" s="81">
        <v>40009</v>
      </c>
      <c r="D42" s="82" t="s">
        <v>24</v>
      </c>
      <c r="E42" s="83">
        <v>81.7</v>
      </c>
      <c r="F42" s="84">
        <f>POWER(10,(0.783497476*(LOG10(E42/153.655)*LOG10(E42/153.655))))</f>
        <v>1.1454109367886491</v>
      </c>
      <c r="G42" s="85">
        <v>43</v>
      </c>
      <c r="H42" s="86" t="s">
        <v>90</v>
      </c>
      <c r="I42" s="85">
        <v>46</v>
      </c>
      <c r="J42" s="87" t="s">
        <v>89</v>
      </c>
      <c r="K42" s="85">
        <v>46</v>
      </c>
      <c r="L42" s="86" t="s">
        <v>89</v>
      </c>
      <c r="M42" s="85">
        <v>55</v>
      </c>
      <c r="N42" s="129" t="s">
        <v>90</v>
      </c>
      <c r="O42" s="85">
        <v>57</v>
      </c>
      <c r="P42" s="87" t="s">
        <v>90</v>
      </c>
      <c r="Q42" s="85">
        <v>59</v>
      </c>
      <c r="R42" s="87" t="s">
        <v>89</v>
      </c>
      <c r="S42" s="88">
        <f>MAX(IF(H42="x",0,G42),IF(J42="x",0,I42),IF(L42="x",0,K42))</f>
        <v>43</v>
      </c>
      <c r="T42" s="88">
        <f>MAX(IF(N42="x",0,M42),IF(P42="x",0,O42),IF(R42="x",0,Q42))</f>
        <v>57</v>
      </c>
      <c r="U42" s="89">
        <f>S42+T42</f>
        <v>100</v>
      </c>
      <c r="V42" s="90" t="s">
        <v>92</v>
      </c>
      <c r="W42" s="91">
        <f>U42*F42</f>
        <v>114.54109367886491</v>
      </c>
      <c r="X42" s="164" t="s">
        <v>115</v>
      </c>
    </row>
    <row r="43" spans="1:24" ht="12.75">
      <c r="A43" s="134" t="s">
        <v>51</v>
      </c>
      <c r="B43" s="135"/>
      <c r="C43" s="135"/>
      <c r="D43" s="135"/>
      <c r="E43" s="135"/>
      <c r="F43" s="135"/>
      <c r="G43" s="135"/>
      <c r="H43" s="135"/>
      <c r="I43" s="135"/>
      <c r="J43" s="135"/>
      <c r="K43" s="135"/>
      <c r="L43" s="135"/>
      <c r="M43" s="135"/>
      <c r="N43" s="135"/>
      <c r="O43" s="135"/>
      <c r="P43" s="135"/>
      <c r="Q43" s="135"/>
      <c r="R43" s="135"/>
      <c r="S43" s="135"/>
      <c r="T43" s="135"/>
      <c r="U43" s="135"/>
      <c r="V43" s="135"/>
      <c r="W43" s="135"/>
      <c r="X43" s="115"/>
    </row>
    <row r="44" spans="1:24" ht="13.5" customHeight="1">
      <c r="A44" s="92">
        <v>37</v>
      </c>
      <c r="B44" s="93" t="s">
        <v>52</v>
      </c>
      <c r="C44" s="103">
        <v>39257</v>
      </c>
      <c r="D44" s="94" t="s">
        <v>26</v>
      </c>
      <c r="E44" s="95">
        <v>62.3</v>
      </c>
      <c r="F44" s="96">
        <f>POWER(10,(0.783497476*(LOG10(E44/153.655)*LOG10(E44/153.655))))</f>
        <v>1.319566815903503</v>
      </c>
      <c r="G44" s="97">
        <v>50</v>
      </c>
      <c r="H44" s="98" t="s">
        <v>90</v>
      </c>
      <c r="I44" s="97">
        <v>53</v>
      </c>
      <c r="J44" s="99" t="s">
        <v>90</v>
      </c>
      <c r="K44" s="97">
        <v>55</v>
      </c>
      <c r="L44" s="98" t="s">
        <v>89</v>
      </c>
      <c r="M44" s="97">
        <v>68</v>
      </c>
      <c r="N44" s="128" t="s">
        <v>90</v>
      </c>
      <c r="O44" s="97">
        <v>72</v>
      </c>
      <c r="P44" s="99" t="s">
        <v>89</v>
      </c>
      <c r="Q44" s="97">
        <v>72</v>
      </c>
      <c r="R44" s="99" t="s">
        <v>89</v>
      </c>
      <c r="S44" s="94">
        <f>MAX(IF(H44="x",0,G44),IF(J44="x",0,I44),IF(L44="x",0,K44))</f>
        <v>53</v>
      </c>
      <c r="T44" s="94">
        <f>MAX(IF(N44="x",0,M44),IF(P44="x",0,O44),IF(R44="x",0,Q44))</f>
        <v>68</v>
      </c>
      <c r="U44" s="100">
        <f>S44+T44</f>
        <v>121</v>
      </c>
      <c r="V44" s="101" t="s">
        <v>92</v>
      </c>
      <c r="W44" s="102">
        <f>U44*F44</f>
        <v>159.66758472432386</v>
      </c>
      <c r="X44" s="18"/>
    </row>
    <row r="45" spans="1:24" ht="12.75">
      <c r="A45" s="136" t="s">
        <v>28</v>
      </c>
      <c r="B45" s="137"/>
      <c r="C45" s="137"/>
      <c r="D45" s="137"/>
      <c r="E45" s="137"/>
      <c r="F45" s="137"/>
      <c r="G45" s="137"/>
      <c r="H45" s="137"/>
      <c r="I45" s="137"/>
      <c r="J45" s="137"/>
      <c r="K45" s="137"/>
      <c r="L45" s="137"/>
      <c r="M45" s="137"/>
      <c r="N45" s="137"/>
      <c r="O45" s="137"/>
      <c r="P45" s="137"/>
      <c r="Q45" s="137"/>
      <c r="R45" s="137"/>
      <c r="S45" s="137"/>
      <c r="T45" s="137"/>
      <c r="U45" s="137"/>
      <c r="V45" s="137"/>
      <c r="W45" s="137"/>
      <c r="X45" s="115"/>
    </row>
    <row r="46" spans="1:24" ht="12.75">
      <c r="A46" s="34">
        <v>99</v>
      </c>
      <c r="B46" s="35" t="s">
        <v>67</v>
      </c>
      <c r="C46" s="61">
        <v>38807</v>
      </c>
      <c r="D46" s="36" t="s">
        <v>60</v>
      </c>
      <c r="E46" s="37">
        <v>72.95</v>
      </c>
      <c r="F46" s="38">
        <f>POWER(10,(0.783497476*(LOG10(E46/153.655)*LOG10(E46/153.655))))</f>
        <v>1.2078294722080618</v>
      </c>
      <c r="G46" s="39">
        <v>55</v>
      </c>
      <c r="H46" s="40" t="s">
        <v>90</v>
      </c>
      <c r="I46" s="39">
        <v>58</v>
      </c>
      <c r="J46" s="41" t="s">
        <v>90</v>
      </c>
      <c r="K46" s="39">
        <v>60</v>
      </c>
      <c r="L46" s="40" t="s">
        <v>90</v>
      </c>
      <c r="M46" s="39">
        <v>79</v>
      </c>
      <c r="N46" s="124" t="s">
        <v>90</v>
      </c>
      <c r="O46" s="39">
        <v>84</v>
      </c>
      <c r="P46" s="41" t="s">
        <v>89</v>
      </c>
      <c r="Q46" s="39">
        <v>84</v>
      </c>
      <c r="R46" s="41" t="s">
        <v>89</v>
      </c>
      <c r="S46" s="36">
        <f>MAX(IF(H46="x",0,G46),IF(J46="x",0,I46),IF(L46="x",0,K46))</f>
        <v>60</v>
      </c>
      <c r="T46" s="36">
        <f>MAX(IF(N46="x",0,M46),IF(P46="x",0,O46),IF(R46="x",0,Q46))</f>
        <v>79</v>
      </c>
      <c r="U46" s="43">
        <f>S46+T46</f>
        <v>139</v>
      </c>
      <c r="V46" s="44" t="s">
        <v>92</v>
      </c>
      <c r="W46" s="58">
        <f>U46*F46</f>
        <v>167.8882966369206</v>
      </c>
      <c r="X46" s="106"/>
    </row>
    <row r="47" spans="1:24" ht="12.75">
      <c r="A47" s="134" t="s">
        <v>80</v>
      </c>
      <c r="B47" s="135"/>
      <c r="C47" s="135"/>
      <c r="D47" s="135"/>
      <c r="E47" s="135"/>
      <c r="F47" s="135"/>
      <c r="G47" s="135"/>
      <c r="H47" s="135"/>
      <c r="I47" s="135"/>
      <c r="J47" s="135"/>
      <c r="K47" s="135"/>
      <c r="L47" s="135"/>
      <c r="M47" s="135"/>
      <c r="N47" s="135"/>
      <c r="O47" s="135"/>
      <c r="P47" s="135"/>
      <c r="Q47" s="135"/>
      <c r="R47" s="135"/>
      <c r="S47" s="135"/>
      <c r="T47" s="135"/>
      <c r="U47" s="135"/>
      <c r="V47" s="135"/>
      <c r="W47" s="135"/>
      <c r="X47" s="115"/>
    </row>
    <row r="48" spans="1:24" ht="13.5" customHeight="1">
      <c r="A48" s="92">
        <v>37</v>
      </c>
      <c r="B48" s="125" t="s">
        <v>96</v>
      </c>
      <c r="C48" s="103">
        <v>33938</v>
      </c>
      <c r="D48" s="94" t="s">
        <v>26</v>
      </c>
      <c r="E48" s="95">
        <v>64</v>
      </c>
      <c r="F48" s="96">
        <f>POWER(10,(0.783497476*(LOG10(E48/153.655)*LOG10(E48/153.655))))</f>
        <v>1.2982415635125883</v>
      </c>
      <c r="G48" s="97">
        <v>35</v>
      </c>
      <c r="H48" s="98" t="s">
        <v>90</v>
      </c>
      <c r="I48" s="97">
        <v>39</v>
      </c>
      <c r="J48" s="99" t="s">
        <v>90</v>
      </c>
      <c r="K48" s="97">
        <v>42</v>
      </c>
      <c r="L48" s="98" t="s">
        <v>90</v>
      </c>
      <c r="M48" s="97">
        <v>50</v>
      </c>
      <c r="N48" s="128" t="s">
        <v>90</v>
      </c>
      <c r="O48" s="97">
        <v>53</v>
      </c>
      <c r="P48" s="99" t="s">
        <v>90</v>
      </c>
      <c r="Q48" s="97">
        <v>56</v>
      </c>
      <c r="R48" s="99" t="s">
        <v>90</v>
      </c>
      <c r="S48" s="94">
        <f>MAX(IF(H48="x",0,G48),IF(J48="x",0,I48),IF(L48="x",0,K48))</f>
        <v>42</v>
      </c>
      <c r="T48" s="94">
        <f>MAX(IF(N48="x",0,M48),IF(P48="x",0,O48),IF(R48="x",0,Q48))</f>
        <v>56</v>
      </c>
      <c r="U48" s="100">
        <f>S48+T48</f>
        <v>98</v>
      </c>
      <c r="V48" s="101" t="s">
        <v>92</v>
      </c>
      <c r="W48" s="102">
        <f>U48*F48</f>
        <v>127.22767322423365</v>
      </c>
      <c r="X48" s="18"/>
    </row>
    <row r="49" spans="1:24" ht="12.75">
      <c r="A49" s="136" t="s">
        <v>37</v>
      </c>
      <c r="B49" s="137"/>
      <c r="C49" s="137"/>
      <c r="D49" s="137"/>
      <c r="E49" s="137"/>
      <c r="F49" s="137"/>
      <c r="G49" s="137"/>
      <c r="H49" s="137"/>
      <c r="I49" s="137"/>
      <c r="J49" s="137"/>
      <c r="K49" s="137"/>
      <c r="L49" s="137"/>
      <c r="M49" s="137"/>
      <c r="N49" s="137"/>
      <c r="O49" s="137"/>
      <c r="P49" s="137"/>
      <c r="Q49" s="137"/>
      <c r="R49" s="137"/>
      <c r="S49" s="137"/>
      <c r="T49" s="137"/>
      <c r="U49" s="137"/>
      <c r="V49" s="137"/>
      <c r="W49" s="137"/>
      <c r="X49" s="115"/>
    </row>
    <row r="50" spans="1:24" ht="12.75">
      <c r="A50" s="34">
        <v>11</v>
      </c>
      <c r="B50" s="62" t="s">
        <v>95</v>
      </c>
      <c r="C50" s="107">
        <v>29799</v>
      </c>
      <c r="D50" s="118" t="s">
        <v>79</v>
      </c>
      <c r="E50" s="37">
        <v>77.8</v>
      </c>
      <c r="F50" s="38">
        <f>POWER(10,(0.783497476*(LOG10(E50/153.655)*LOG10(E50/153.655))))</f>
        <v>1.1707017551000836</v>
      </c>
      <c r="G50" s="39">
        <v>38</v>
      </c>
      <c r="H50" s="40" t="s">
        <v>90</v>
      </c>
      <c r="I50" s="39">
        <v>40</v>
      </c>
      <c r="J50" s="41" t="s">
        <v>90</v>
      </c>
      <c r="K50" s="39">
        <v>43</v>
      </c>
      <c r="L50" s="40" t="s">
        <v>90</v>
      </c>
      <c r="M50" s="39">
        <v>47</v>
      </c>
      <c r="N50" s="124" t="s">
        <v>90</v>
      </c>
      <c r="O50" s="39">
        <v>50</v>
      </c>
      <c r="P50" s="41" t="s">
        <v>90</v>
      </c>
      <c r="Q50" s="39">
        <v>53</v>
      </c>
      <c r="R50" s="41" t="s">
        <v>90</v>
      </c>
      <c r="S50" s="36">
        <f>MAX(IF(H50="x",0,G50),IF(J50="x",0,I50),IF(L50="x",0,K50))</f>
        <v>43</v>
      </c>
      <c r="T50" s="36">
        <f>MAX(IF(N50="x",0,M50),IF(P50="x",0,O50),IF(R50="x",0,Q50))</f>
        <v>53</v>
      </c>
      <c r="U50" s="43">
        <f>S50+T50</f>
        <v>96</v>
      </c>
      <c r="V50" s="44" t="s">
        <v>92</v>
      </c>
      <c r="W50" s="58">
        <f>U50*F50</f>
        <v>112.38736848960802</v>
      </c>
      <c r="X50" s="18"/>
    </row>
    <row r="51" spans="5:22" ht="12" customHeight="1">
      <c r="E51" s="15"/>
      <c r="V51" s="8"/>
    </row>
    <row r="52" spans="2:22" ht="12.75">
      <c r="B52" s="52" t="s">
        <v>11</v>
      </c>
      <c r="C52" s="27" t="s">
        <v>44</v>
      </c>
      <c r="D52" s="13"/>
      <c r="E52" s="53" t="s">
        <v>10</v>
      </c>
      <c r="F52" s="53"/>
      <c r="G52" s="27" t="s">
        <v>33</v>
      </c>
      <c r="H52" s="27"/>
      <c r="I52" s="27"/>
      <c r="J52" s="27"/>
      <c r="K52" s="12"/>
      <c r="L52" s="12"/>
      <c r="M52" s="30"/>
      <c r="N52" s="30"/>
      <c r="O52" s="52" t="s">
        <v>9</v>
      </c>
      <c r="P52" s="52"/>
      <c r="Q52" s="52"/>
      <c r="R52" s="52"/>
      <c r="S52" s="54" t="s">
        <v>34</v>
      </c>
      <c r="T52" s="55"/>
      <c r="V52" s="8"/>
    </row>
    <row r="53" spans="2:22" ht="12.75">
      <c r="B53" s="4"/>
      <c r="C53" s="27"/>
      <c r="D53" s="13"/>
      <c r="E53" s="28"/>
      <c r="F53" s="29"/>
      <c r="G53" s="27" t="s">
        <v>31</v>
      </c>
      <c r="H53" s="27"/>
      <c r="I53" s="27"/>
      <c r="J53" s="27"/>
      <c r="K53" s="12"/>
      <c r="L53" s="12"/>
      <c r="M53" s="30"/>
      <c r="N53" s="30"/>
      <c r="O53" s="1" t="s">
        <v>14</v>
      </c>
      <c r="P53" s="1"/>
      <c r="Q53" s="56"/>
      <c r="R53" s="56"/>
      <c r="S53" s="173" t="s">
        <v>29</v>
      </c>
      <c r="V53" s="8"/>
    </row>
    <row r="54" spans="5:22" ht="12.75">
      <c r="E54" s="15"/>
      <c r="G54" t="s">
        <v>32</v>
      </c>
      <c r="U54" s="19"/>
      <c r="V54" s="8"/>
    </row>
    <row r="55" spans="1:23" s="20" customFormat="1" ht="12.75">
      <c r="A55" s="4"/>
      <c r="B55" s="75"/>
      <c r="C55" s="76"/>
      <c r="D55" s="75"/>
      <c r="E55" s="48"/>
      <c r="F55" s="49"/>
      <c r="G55" s="4"/>
      <c r="H55" s="47"/>
      <c r="I55" s="4"/>
      <c r="J55" s="50"/>
      <c r="K55" s="4"/>
      <c r="L55" s="47"/>
      <c r="M55" s="4"/>
      <c r="N55" s="75"/>
      <c r="O55" s="4"/>
      <c r="P55" s="50"/>
      <c r="Q55" s="4"/>
      <c r="R55" s="50"/>
      <c r="S55" s="47"/>
      <c r="T55" s="47"/>
      <c r="U55" s="77"/>
      <c r="V55" s="10"/>
      <c r="W55" s="51"/>
    </row>
    <row r="56" spans="1:18" s="24" customFormat="1" ht="15">
      <c r="A56" s="23"/>
      <c r="B56" s="23"/>
      <c r="C56" s="23"/>
      <c r="D56" s="23"/>
      <c r="E56" s="23"/>
      <c r="F56" s="23"/>
      <c r="G56" s="23" t="s">
        <v>20</v>
      </c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</row>
    <row r="57" spans="5:24" ht="12.75">
      <c r="E57" s="15"/>
      <c r="V57" s="8"/>
      <c r="X57" s="19"/>
    </row>
    <row r="58" spans="1:24" ht="12.75">
      <c r="A58" s="138" t="s">
        <v>0</v>
      </c>
      <c r="B58" s="138"/>
      <c r="C58" s="138"/>
      <c r="D58" s="138"/>
      <c r="E58" s="138"/>
      <c r="F58" s="138"/>
      <c r="G58" s="139" t="s">
        <v>1</v>
      </c>
      <c r="H58" s="139"/>
      <c r="I58" s="139"/>
      <c r="J58" s="139"/>
      <c r="K58" s="139"/>
      <c r="L58" s="139"/>
      <c r="M58" s="139"/>
      <c r="N58" s="139"/>
      <c r="O58" s="139"/>
      <c r="P58" s="139"/>
      <c r="Q58" s="139"/>
      <c r="R58" s="104"/>
      <c r="S58" s="145" t="s">
        <v>2</v>
      </c>
      <c r="T58" s="146"/>
      <c r="U58" s="146"/>
      <c r="V58" s="146"/>
      <c r="W58" s="147"/>
      <c r="X58" s="163" t="s">
        <v>56</v>
      </c>
    </row>
    <row r="59" spans="1:24" ht="12.75">
      <c r="A59" s="140" t="s">
        <v>15</v>
      </c>
      <c r="B59" s="140" t="s">
        <v>3</v>
      </c>
      <c r="C59" s="140" t="s">
        <v>16</v>
      </c>
      <c r="D59" s="140" t="s">
        <v>4</v>
      </c>
      <c r="E59" s="141" t="s">
        <v>5</v>
      </c>
      <c r="F59" s="142" t="s">
        <v>13</v>
      </c>
      <c r="G59" s="143" t="s">
        <v>6</v>
      </c>
      <c r="H59" s="143"/>
      <c r="I59" s="143"/>
      <c r="J59" s="143"/>
      <c r="K59" s="143"/>
      <c r="L59" s="33"/>
      <c r="M59" s="143" t="s">
        <v>7</v>
      </c>
      <c r="N59" s="143"/>
      <c r="O59" s="143"/>
      <c r="P59" s="143"/>
      <c r="Q59" s="143"/>
      <c r="R59" s="105"/>
      <c r="S59" s="152" t="s">
        <v>85</v>
      </c>
      <c r="T59" s="144" t="s">
        <v>86</v>
      </c>
      <c r="U59" s="144" t="s">
        <v>87</v>
      </c>
      <c r="V59" s="155" t="s">
        <v>12</v>
      </c>
      <c r="W59" s="157" t="s">
        <v>8</v>
      </c>
      <c r="X59" s="120" t="s">
        <v>57</v>
      </c>
    </row>
    <row r="60" spans="1:24" ht="12.75">
      <c r="A60" s="140"/>
      <c r="B60" s="140"/>
      <c r="C60" s="140"/>
      <c r="D60" s="140"/>
      <c r="E60" s="141"/>
      <c r="F60" s="142"/>
      <c r="G60" s="32">
        <v>1</v>
      </c>
      <c r="H60" s="33"/>
      <c r="I60" s="32">
        <v>2</v>
      </c>
      <c r="J60" s="33"/>
      <c r="K60" s="32">
        <v>3</v>
      </c>
      <c r="L60" s="33"/>
      <c r="M60" s="32">
        <v>1</v>
      </c>
      <c r="N60" s="33"/>
      <c r="O60" s="32">
        <v>2</v>
      </c>
      <c r="P60" s="33"/>
      <c r="Q60" s="32">
        <v>3</v>
      </c>
      <c r="R60" s="105"/>
      <c r="S60" s="153"/>
      <c r="T60" s="154"/>
      <c r="U60" s="154"/>
      <c r="V60" s="156"/>
      <c r="W60" s="158"/>
      <c r="X60" s="121" t="s">
        <v>58</v>
      </c>
    </row>
    <row r="61" spans="1:24" ht="12.75">
      <c r="A61" s="159" t="s">
        <v>18</v>
      </c>
      <c r="B61" s="160"/>
      <c r="C61" s="160"/>
      <c r="D61" s="160"/>
      <c r="E61" s="160"/>
      <c r="F61" s="160"/>
      <c r="G61" s="160"/>
      <c r="H61" s="160"/>
      <c r="I61" s="160"/>
      <c r="J61" s="160"/>
      <c r="K61" s="160"/>
      <c r="L61" s="160"/>
      <c r="M61" s="160"/>
      <c r="N61" s="160"/>
      <c r="O61" s="160"/>
      <c r="P61" s="160"/>
      <c r="Q61" s="160"/>
      <c r="R61" s="160"/>
      <c r="S61" s="161"/>
      <c r="T61" s="161"/>
      <c r="U61" s="161"/>
      <c r="V61" s="161"/>
      <c r="W61" s="161"/>
      <c r="X61" s="114"/>
    </row>
    <row r="62" spans="1:24" ht="12.75">
      <c r="A62" s="34">
        <v>21</v>
      </c>
      <c r="B62" s="35" t="s">
        <v>55</v>
      </c>
      <c r="C62" s="61">
        <v>38602</v>
      </c>
      <c r="D62" s="36" t="s">
        <v>26</v>
      </c>
      <c r="E62" s="37">
        <v>82.7</v>
      </c>
      <c r="F62" s="38">
        <f>POWER(10,(0.75194503*(LOG10(E62/175.508)*LOG10(E62/175.508))))</f>
        <v>1.203101263708146</v>
      </c>
      <c r="G62" s="39">
        <v>80</v>
      </c>
      <c r="H62" s="40" t="s">
        <v>90</v>
      </c>
      <c r="I62" s="39">
        <v>86</v>
      </c>
      <c r="J62" s="41" t="s">
        <v>90</v>
      </c>
      <c r="K62" s="39">
        <v>87</v>
      </c>
      <c r="L62" s="40" t="s">
        <v>89</v>
      </c>
      <c r="M62" s="39">
        <v>91</v>
      </c>
      <c r="N62" s="124" t="s">
        <v>90</v>
      </c>
      <c r="O62" s="39">
        <v>0</v>
      </c>
      <c r="P62" s="41"/>
      <c r="Q62" s="39">
        <v>0</v>
      </c>
      <c r="R62" s="41"/>
      <c r="S62" s="36">
        <f>MAX(IF(H62="x",0,G62),IF(J62="x",0,I62),IF(L62="x",0,K62))</f>
        <v>86</v>
      </c>
      <c r="T62" s="36">
        <f>MAX(IF(N62="x",0,M62),IF(P62="x",0,O62),IF(R62="x",0,Q62))</f>
        <v>91</v>
      </c>
      <c r="U62" s="43">
        <f>S62+T62</f>
        <v>177</v>
      </c>
      <c r="V62" s="44" t="s">
        <v>92</v>
      </c>
      <c r="W62" s="58">
        <f>U62*F62</f>
        <v>212.94892367634185</v>
      </c>
      <c r="X62" s="165"/>
    </row>
    <row r="63" spans="1:24" ht="12.75">
      <c r="A63" s="34">
        <v>63</v>
      </c>
      <c r="B63" s="62" t="s">
        <v>40</v>
      </c>
      <c r="C63" s="61">
        <v>38565</v>
      </c>
      <c r="D63" s="36" t="s">
        <v>24</v>
      </c>
      <c r="E63" s="37">
        <v>57</v>
      </c>
      <c r="F63" s="38">
        <f>POWER(10,(0.75194503*(LOG10(E63/175.508)*LOG10(E63/175.508))))</f>
        <v>1.5114057895022783</v>
      </c>
      <c r="G63" s="39">
        <v>37</v>
      </c>
      <c r="H63" s="40" t="s">
        <v>90</v>
      </c>
      <c r="I63" s="39">
        <v>40</v>
      </c>
      <c r="J63" s="41" t="s">
        <v>90</v>
      </c>
      <c r="K63" s="39">
        <v>42</v>
      </c>
      <c r="L63" s="40" t="s">
        <v>90</v>
      </c>
      <c r="M63" s="39">
        <v>47</v>
      </c>
      <c r="N63" s="124" t="s">
        <v>90</v>
      </c>
      <c r="O63" s="39">
        <v>52</v>
      </c>
      <c r="P63" s="41" t="s">
        <v>90</v>
      </c>
      <c r="Q63" s="39">
        <v>55</v>
      </c>
      <c r="R63" s="41" t="s">
        <v>89</v>
      </c>
      <c r="S63" s="36">
        <f>MAX(IF(H63="x",0,G63),IF(J63="x",0,I63),IF(L63="x",0,K63))</f>
        <v>42</v>
      </c>
      <c r="T63" s="36">
        <f>MAX(IF(N63="x",0,M63),IF(P63="x",0,O63),IF(R63="x",0,Q63))</f>
        <v>52</v>
      </c>
      <c r="U63" s="43">
        <f>S63+T63</f>
        <v>94</v>
      </c>
      <c r="V63" s="44" t="s">
        <v>94</v>
      </c>
      <c r="W63" s="58">
        <f>U63*F63</f>
        <v>142.07214421321416</v>
      </c>
      <c r="X63" s="164" t="s">
        <v>105</v>
      </c>
    </row>
    <row r="64" spans="1:24" ht="12.75">
      <c r="A64" s="34">
        <v>8</v>
      </c>
      <c r="B64" s="62" t="s">
        <v>38</v>
      </c>
      <c r="C64" s="61">
        <v>38515</v>
      </c>
      <c r="D64" s="36" t="s">
        <v>24</v>
      </c>
      <c r="E64" s="37">
        <v>86.6</v>
      </c>
      <c r="F64" s="38">
        <f>POWER(10,(0.75194503*(LOG10(E64/175.508)*LOG10(E64/175.508))))</f>
        <v>1.1769772844195305</v>
      </c>
      <c r="G64" s="39">
        <v>45</v>
      </c>
      <c r="H64" s="40" t="s">
        <v>90</v>
      </c>
      <c r="I64" s="39">
        <v>50</v>
      </c>
      <c r="J64" s="41" t="s">
        <v>90</v>
      </c>
      <c r="K64" s="39">
        <v>53</v>
      </c>
      <c r="L64" s="40" t="s">
        <v>89</v>
      </c>
      <c r="M64" s="39">
        <v>60</v>
      </c>
      <c r="N64" s="124" t="s">
        <v>90</v>
      </c>
      <c r="O64" s="39">
        <v>67</v>
      </c>
      <c r="P64" s="41" t="s">
        <v>90</v>
      </c>
      <c r="Q64" s="39">
        <v>71</v>
      </c>
      <c r="R64" s="41" t="s">
        <v>89</v>
      </c>
      <c r="S64" s="36">
        <f>MAX(IF(H64="x",0,G64),IF(J64="x",0,I64),IF(L64="x",0,K64))</f>
        <v>50</v>
      </c>
      <c r="T64" s="36">
        <f>MAX(IF(N64="x",0,M64),IF(P64="x",0,O64),IF(R64="x",0,Q64))</f>
        <v>67</v>
      </c>
      <c r="U64" s="43">
        <f>S64+T64</f>
        <v>117</v>
      </c>
      <c r="V64" s="44">
        <v>4</v>
      </c>
      <c r="W64" s="58">
        <f>U64*F64</f>
        <v>137.70634227708507</v>
      </c>
      <c r="X64" s="164" t="s">
        <v>106</v>
      </c>
    </row>
    <row r="65" spans="1:24" ht="12.75">
      <c r="A65" s="34">
        <v>12</v>
      </c>
      <c r="B65" s="62" t="s">
        <v>97</v>
      </c>
      <c r="C65" s="61">
        <v>39034</v>
      </c>
      <c r="D65" s="36" t="s">
        <v>24</v>
      </c>
      <c r="E65" s="37">
        <v>70.8</v>
      </c>
      <c r="F65" s="67">
        <f>POWER(10,(0.75194503*(LOG10(E65/175.508)*LOG10(E65/175.508))))</f>
        <v>1.3088359576290787</v>
      </c>
      <c r="G65" s="68">
        <v>67</v>
      </c>
      <c r="H65" s="40" t="s">
        <v>90</v>
      </c>
      <c r="I65" s="39">
        <v>72</v>
      </c>
      <c r="J65" s="41" t="s">
        <v>90</v>
      </c>
      <c r="K65" s="39">
        <v>77</v>
      </c>
      <c r="L65" s="40" t="s">
        <v>90</v>
      </c>
      <c r="M65" s="39">
        <v>85</v>
      </c>
      <c r="N65" s="124" t="s">
        <v>90</v>
      </c>
      <c r="O65" s="39">
        <v>90</v>
      </c>
      <c r="P65" s="41" t="s">
        <v>89</v>
      </c>
      <c r="Q65" s="39">
        <v>90</v>
      </c>
      <c r="R65" s="41" t="s">
        <v>89</v>
      </c>
      <c r="S65" s="36">
        <f>MAX(IF(H65="x",0,G65),IF(J65="x",0,I65),IF(L65="x",0,K65))</f>
        <v>77</v>
      </c>
      <c r="T65" s="36">
        <f>MAX(IF(N65="x",0,M65),IF(P65="x",0,O65),IF(R65="x",0,Q65))</f>
        <v>85</v>
      </c>
      <c r="U65" s="43">
        <f>S65+T65</f>
        <v>162</v>
      </c>
      <c r="V65" s="44" t="s">
        <v>93</v>
      </c>
      <c r="W65" s="58">
        <f>U65*F65</f>
        <v>212.03142513591075</v>
      </c>
      <c r="X65" s="164" t="s">
        <v>107</v>
      </c>
    </row>
    <row r="66" spans="1:24" ht="12.75">
      <c r="A66" s="112"/>
      <c r="B66" s="113"/>
      <c r="C66" s="109"/>
      <c r="D66" s="109"/>
      <c r="E66" s="110"/>
      <c r="F66" s="117"/>
      <c r="G66" s="116"/>
      <c r="H66" s="111"/>
      <c r="I66" s="110"/>
      <c r="J66" s="111" t="s">
        <v>19</v>
      </c>
      <c r="K66" s="110"/>
      <c r="L66" s="111"/>
      <c r="M66" s="110"/>
      <c r="N66" s="111"/>
      <c r="O66" s="110"/>
      <c r="P66" s="111"/>
      <c r="Q66" s="110"/>
      <c r="R66" s="111"/>
      <c r="S66" s="109"/>
      <c r="T66" s="109"/>
      <c r="U66" s="109"/>
      <c r="V66" s="109"/>
      <c r="W66" s="110"/>
      <c r="X66" s="172"/>
    </row>
    <row r="67" spans="1:24" ht="12.75">
      <c r="A67" s="34">
        <v>19</v>
      </c>
      <c r="B67" s="62" t="s">
        <v>72</v>
      </c>
      <c r="C67" s="61">
        <v>37834</v>
      </c>
      <c r="D67" s="36" t="s">
        <v>24</v>
      </c>
      <c r="E67" s="37">
        <v>66.1</v>
      </c>
      <c r="F67" s="96">
        <f>POWER(10,(0.75194503*(LOG10(E67/175.508)*LOG10(E67/175.508))))</f>
        <v>1.3653454429814427</v>
      </c>
      <c r="G67" s="97">
        <v>80</v>
      </c>
      <c r="H67" s="40" t="s">
        <v>89</v>
      </c>
      <c r="I67" s="39">
        <v>83</v>
      </c>
      <c r="J67" s="41" t="s">
        <v>89</v>
      </c>
      <c r="K67" s="39">
        <v>83</v>
      </c>
      <c r="L67" s="40" t="s">
        <v>90</v>
      </c>
      <c r="M67" s="39">
        <v>100</v>
      </c>
      <c r="N67" s="124" t="s">
        <v>90</v>
      </c>
      <c r="O67" s="39">
        <v>105</v>
      </c>
      <c r="P67" s="41" t="s">
        <v>90</v>
      </c>
      <c r="Q67" s="39">
        <v>109</v>
      </c>
      <c r="R67" s="41" t="s">
        <v>89</v>
      </c>
      <c r="S67" s="36">
        <f>MAX(IF(H67="x",0,G67),IF(J67="x",0,I67),IF(L67="x",0,K67))</f>
        <v>83</v>
      </c>
      <c r="T67" s="36">
        <f>MAX(IF(N67="x",0,M67),IF(P67="x",0,O67),IF(R67="x",0,Q67))</f>
        <v>105</v>
      </c>
      <c r="U67" s="43">
        <f>S67+T67</f>
        <v>188</v>
      </c>
      <c r="V67" s="44" t="s">
        <v>92</v>
      </c>
      <c r="W67" s="58">
        <f>U67*F67</f>
        <v>256.6849432805112</v>
      </c>
      <c r="X67" s="164" t="s">
        <v>108</v>
      </c>
    </row>
    <row r="68" spans="1:24" ht="12.75">
      <c r="A68" s="109"/>
      <c r="B68" s="109"/>
      <c r="C68" s="109"/>
      <c r="D68" s="109"/>
      <c r="E68" s="110"/>
      <c r="F68" s="117"/>
      <c r="G68" s="116"/>
      <c r="H68" s="111"/>
      <c r="I68" s="110"/>
      <c r="J68" s="111" t="s">
        <v>22</v>
      </c>
      <c r="K68" s="110"/>
      <c r="L68" s="111"/>
      <c r="M68" s="110"/>
      <c r="N68" s="111"/>
      <c r="O68" s="110"/>
      <c r="P68" s="111"/>
      <c r="Q68" s="110"/>
      <c r="R68" s="111"/>
      <c r="S68" s="109"/>
      <c r="T68" s="109"/>
      <c r="U68" s="109"/>
      <c r="V68" s="109"/>
      <c r="W68" s="110"/>
      <c r="X68" s="172"/>
    </row>
    <row r="69" spans="1:24" ht="12.75">
      <c r="A69" s="34">
        <v>49</v>
      </c>
      <c r="B69" s="35" t="s">
        <v>68</v>
      </c>
      <c r="C69" s="61" t="s">
        <v>69</v>
      </c>
      <c r="D69" s="118" t="s">
        <v>70</v>
      </c>
      <c r="E69" s="37">
        <v>68</v>
      </c>
      <c r="F69" s="96">
        <f>POWER(10,(0.75194503*(LOG10(E69/175.508)*LOG10(E69/175.508))))</f>
        <v>1.3412410532081744</v>
      </c>
      <c r="G69" s="97">
        <v>75</v>
      </c>
      <c r="H69" s="40" t="s">
        <v>90</v>
      </c>
      <c r="I69" s="39">
        <v>78</v>
      </c>
      <c r="J69" s="41" t="s">
        <v>89</v>
      </c>
      <c r="K69" s="39">
        <v>78</v>
      </c>
      <c r="L69" s="40" t="s">
        <v>89</v>
      </c>
      <c r="M69" s="39">
        <v>85</v>
      </c>
      <c r="N69" s="124" t="s">
        <v>90</v>
      </c>
      <c r="O69" s="39">
        <v>90</v>
      </c>
      <c r="P69" s="41" t="s">
        <v>90</v>
      </c>
      <c r="Q69" s="39">
        <v>93</v>
      </c>
      <c r="R69" s="41" t="s">
        <v>90</v>
      </c>
      <c r="S69" s="36">
        <f>MAX(IF(H69="x",0,G69),IF(J69="x",0,I69),IF(L69="x",0,K69))</f>
        <v>75</v>
      </c>
      <c r="T69" s="36">
        <f>MAX(IF(N69="x",0,M69),IF(P69="x",0,O69),IF(R69="x",0,Q69))</f>
        <v>93</v>
      </c>
      <c r="U69" s="43">
        <f>S69+T69</f>
        <v>168</v>
      </c>
      <c r="V69" s="44">
        <v>4</v>
      </c>
      <c r="W69" s="58">
        <f>U69*F69</f>
        <v>225.3284969389733</v>
      </c>
      <c r="X69" s="165"/>
    </row>
    <row r="70" spans="1:24" ht="12.75">
      <c r="A70" s="34">
        <v>47</v>
      </c>
      <c r="B70" s="62" t="s">
        <v>31</v>
      </c>
      <c r="C70" s="61">
        <v>35842</v>
      </c>
      <c r="D70" s="36" t="s">
        <v>24</v>
      </c>
      <c r="E70" s="37">
        <v>91.8</v>
      </c>
      <c r="F70" s="38">
        <f>POWER(10,(0.75194503*(LOG10(E70/175.508)*LOG10(E70/175.508))))</f>
        <v>1.1470079913225022</v>
      </c>
      <c r="G70" s="39">
        <v>102</v>
      </c>
      <c r="H70" s="40" t="s">
        <v>90</v>
      </c>
      <c r="I70" s="39">
        <v>108</v>
      </c>
      <c r="J70" s="41" t="s">
        <v>90</v>
      </c>
      <c r="K70" s="39">
        <v>115</v>
      </c>
      <c r="L70" s="40" t="s">
        <v>89</v>
      </c>
      <c r="M70" s="39">
        <v>138</v>
      </c>
      <c r="N70" s="124" t="s">
        <v>90</v>
      </c>
      <c r="O70" s="39">
        <v>145</v>
      </c>
      <c r="P70" s="41" t="s">
        <v>90</v>
      </c>
      <c r="Q70" s="39">
        <v>150</v>
      </c>
      <c r="R70" s="41" t="s">
        <v>89</v>
      </c>
      <c r="S70" s="36">
        <f>MAX(IF(H70="x",0,G70),IF(J70="x",0,I70),IF(L70="x",0,K70))</f>
        <v>108</v>
      </c>
      <c r="T70" s="36">
        <f>MAX(IF(N70="x",0,M70),IF(P70="x",0,O70),IF(R70="x",0,Q70))</f>
        <v>145</v>
      </c>
      <c r="U70" s="43">
        <f>S70+T70</f>
        <v>253</v>
      </c>
      <c r="V70" s="44" t="s">
        <v>92</v>
      </c>
      <c r="W70" s="58">
        <f>U70*F70</f>
        <v>290.19302180459306</v>
      </c>
      <c r="X70" s="164" t="s">
        <v>109</v>
      </c>
    </row>
    <row r="71" spans="1:24" ht="12.75">
      <c r="A71" s="34">
        <v>46</v>
      </c>
      <c r="B71" s="62" t="s">
        <v>71</v>
      </c>
      <c r="C71" s="61">
        <v>32413</v>
      </c>
      <c r="D71" s="118" t="s">
        <v>70</v>
      </c>
      <c r="E71" s="37">
        <v>79.4</v>
      </c>
      <c r="F71" s="38">
        <f>POWER(10,(0.75194503*(LOG10(E71/175.508)*LOG10(E71/175.508))))</f>
        <v>1.2280860701776914</v>
      </c>
      <c r="G71" s="39">
        <v>72</v>
      </c>
      <c r="H71" s="40" t="s">
        <v>90</v>
      </c>
      <c r="I71" s="39">
        <v>79</v>
      </c>
      <c r="J71" s="41" t="s">
        <v>90</v>
      </c>
      <c r="K71" s="130">
        <v>82</v>
      </c>
      <c r="L71" s="40" t="s">
        <v>90</v>
      </c>
      <c r="M71" s="39">
        <v>96</v>
      </c>
      <c r="N71" s="124" t="s">
        <v>90</v>
      </c>
      <c r="O71" s="39">
        <v>102</v>
      </c>
      <c r="P71" s="41" t="s">
        <v>90</v>
      </c>
      <c r="Q71" s="39">
        <v>108</v>
      </c>
      <c r="R71" s="41" t="s">
        <v>90</v>
      </c>
      <c r="S71" s="36">
        <f>MAX(IF(H71="x",0,G71),IF(J71="x",0,I71),IF(L71="x",0,K71))</f>
        <v>82</v>
      </c>
      <c r="T71" s="36">
        <f>MAX(IF(N71="x",0,M71),IF(P71="x",0,O71),IF(R71="x",0,Q71))</f>
        <v>108</v>
      </c>
      <c r="U71" s="43">
        <f>S71+T71</f>
        <v>190</v>
      </c>
      <c r="V71" s="44" t="s">
        <v>94</v>
      </c>
      <c r="W71" s="58">
        <f>U71*F71</f>
        <v>233.33635333376137</v>
      </c>
      <c r="X71" s="164" t="s">
        <v>110</v>
      </c>
    </row>
    <row r="72" spans="1:24" ht="12.75">
      <c r="A72" s="34">
        <v>56</v>
      </c>
      <c r="B72" s="62" t="s">
        <v>30</v>
      </c>
      <c r="C72" s="61">
        <v>32524</v>
      </c>
      <c r="D72" s="36" t="s">
        <v>24</v>
      </c>
      <c r="E72" s="37">
        <v>88.1</v>
      </c>
      <c r="F72" s="38">
        <f>POWER(10,(0.75194503*(LOG10(E72/175.508)*LOG10(E72/175.508))))</f>
        <v>1.1678015865820366</v>
      </c>
      <c r="G72" s="39">
        <v>100</v>
      </c>
      <c r="H72" s="40" t="s">
        <v>90</v>
      </c>
      <c r="I72" s="39">
        <v>105</v>
      </c>
      <c r="J72" s="41" t="s">
        <v>90</v>
      </c>
      <c r="K72" s="39">
        <v>110</v>
      </c>
      <c r="L72" s="40" t="s">
        <v>89</v>
      </c>
      <c r="M72" s="39">
        <v>120</v>
      </c>
      <c r="N72" s="124" t="s">
        <v>90</v>
      </c>
      <c r="O72" s="39">
        <v>127</v>
      </c>
      <c r="P72" s="41" t="s">
        <v>90</v>
      </c>
      <c r="Q72" s="39">
        <v>132</v>
      </c>
      <c r="R72" s="41" t="s">
        <v>89</v>
      </c>
      <c r="S72" s="36">
        <f>MAX(IF(H72="x",0,G72),IF(J72="x",0,I72),IF(L72="x",0,K72))</f>
        <v>105</v>
      </c>
      <c r="T72" s="36">
        <f>MAX(IF(N72="x",0,M72),IF(P72="x",0,O72),IF(R72="x",0,Q72))</f>
        <v>127</v>
      </c>
      <c r="U72" s="43">
        <f>S72+T72</f>
        <v>232</v>
      </c>
      <c r="V72" s="44" t="s">
        <v>93</v>
      </c>
      <c r="W72" s="58">
        <f>U72*F72</f>
        <v>270.9299680870325</v>
      </c>
      <c r="X72" s="164" t="s">
        <v>124</v>
      </c>
    </row>
    <row r="74" spans="2:22" ht="12.75">
      <c r="B74" s="1" t="s">
        <v>11</v>
      </c>
      <c r="C74" s="27" t="s">
        <v>44</v>
      </c>
      <c r="D74" s="13"/>
      <c r="E74" s="53" t="s">
        <v>10</v>
      </c>
      <c r="F74" s="53"/>
      <c r="G74" s="27" t="s">
        <v>33</v>
      </c>
      <c r="H74" s="27"/>
      <c r="I74" s="27"/>
      <c r="J74" s="27"/>
      <c r="K74" s="12"/>
      <c r="L74" s="12"/>
      <c r="M74" s="30"/>
      <c r="N74" s="30"/>
      <c r="O74" s="52" t="s">
        <v>9</v>
      </c>
      <c r="P74" s="52"/>
      <c r="Q74" s="52"/>
      <c r="R74" s="52"/>
      <c r="S74" s="54" t="s">
        <v>34</v>
      </c>
      <c r="T74" s="55"/>
      <c r="V74" s="8"/>
    </row>
    <row r="75" spans="2:22" ht="12.75">
      <c r="B75" s="4"/>
      <c r="C75" s="27"/>
      <c r="D75" s="13"/>
      <c r="E75" s="28"/>
      <c r="F75" s="29"/>
      <c r="G75" s="27" t="s">
        <v>98</v>
      </c>
      <c r="H75" s="27"/>
      <c r="I75" s="27" t="s">
        <v>99</v>
      </c>
      <c r="J75" s="27"/>
      <c r="K75" s="12"/>
      <c r="L75" s="12"/>
      <c r="M75" s="30"/>
      <c r="N75" s="30"/>
      <c r="O75" s="12"/>
      <c r="P75" s="12"/>
      <c r="Q75" s="56"/>
      <c r="R75" s="56"/>
      <c r="S75" s="57"/>
      <c r="T75" s="9"/>
      <c r="V75" s="8"/>
    </row>
    <row r="76" spans="1:22" ht="12.75">
      <c r="A76" s="1"/>
      <c r="B76" s="47"/>
      <c r="C76" s="51"/>
      <c r="D76" s="16"/>
      <c r="E76" s="17"/>
      <c r="G76" t="s">
        <v>32</v>
      </c>
      <c r="O76" t="s">
        <v>14</v>
      </c>
      <c r="S76" t="s">
        <v>42</v>
      </c>
      <c r="V76" s="8"/>
    </row>
    <row r="77" spans="1:22" ht="12.75">
      <c r="A77" s="1"/>
      <c r="B77" s="4"/>
      <c r="C77" s="51"/>
      <c r="D77" s="16"/>
      <c r="E77" s="17"/>
      <c r="V77" s="8"/>
    </row>
    <row r="79" spans="1:18" s="24" customFormat="1" ht="15">
      <c r="A79" s="23"/>
      <c r="B79" s="23"/>
      <c r="C79" s="23"/>
      <c r="D79" s="23"/>
      <c r="E79" s="23"/>
      <c r="F79" s="23"/>
      <c r="G79" s="23" t="s">
        <v>23</v>
      </c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</row>
    <row r="80" spans="1:18" s="24" customFormat="1" ht="15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</row>
    <row r="81" spans="1:25" ht="12.75">
      <c r="A81" s="138" t="s">
        <v>0</v>
      </c>
      <c r="B81" s="138"/>
      <c r="C81" s="138"/>
      <c r="D81" s="138"/>
      <c r="E81" s="138"/>
      <c r="F81" s="138"/>
      <c r="G81" s="139" t="s">
        <v>1</v>
      </c>
      <c r="H81" s="139"/>
      <c r="I81" s="139"/>
      <c r="J81" s="139"/>
      <c r="K81" s="139"/>
      <c r="L81" s="139"/>
      <c r="M81" s="139"/>
      <c r="N81" s="139"/>
      <c r="O81" s="139"/>
      <c r="P81" s="139"/>
      <c r="Q81" s="139"/>
      <c r="R81" s="104"/>
      <c r="S81" s="145" t="s">
        <v>2</v>
      </c>
      <c r="T81" s="146"/>
      <c r="U81" s="146"/>
      <c r="V81" s="146"/>
      <c r="W81" s="147"/>
      <c r="X81" s="169" t="s">
        <v>56</v>
      </c>
      <c r="Y81" s="167" t="s">
        <v>104</v>
      </c>
    </row>
    <row r="82" spans="1:25" ht="12.75">
      <c r="A82" s="140" t="s">
        <v>15</v>
      </c>
      <c r="B82" s="140" t="s">
        <v>3</v>
      </c>
      <c r="C82" s="140" t="s">
        <v>16</v>
      </c>
      <c r="D82" s="140" t="s">
        <v>4</v>
      </c>
      <c r="E82" s="141" t="s">
        <v>5</v>
      </c>
      <c r="F82" s="142" t="s">
        <v>13</v>
      </c>
      <c r="G82" s="143" t="s">
        <v>6</v>
      </c>
      <c r="H82" s="143"/>
      <c r="I82" s="143"/>
      <c r="J82" s="143"/>
      <c r="K82" s="143"/>
      <c r="L82" s="33"/>
      <c r="M82" s="143" t="s">
        <v>7</v>
      </c>
      <c r="N82" s="143"/>
      <c r="O82" s="143"/>
      <c r="P82" s="143"/>
      <c r="Q82" s="143"/>
      <c r="R82" s="105"/>
      <c r="S82" s="152" t="s">
        <v>85</v>
      </c>
      <c r="T82" s="144" t="s">
        <v>86</v>
      </c>
      <c r="U82" s="144" t="s">
        <v>87</v>
      </c>
      <c r="V82" s="155" t="s">
        <v>12</v>
      </c>
      <c r="W82" s="157" t="s">
        <v>8</v>
      </c>
      <c r="X82" s="166" t="s">
        <v>57</v>
      </c>
      <c r="Y82" s="171"/>
    </row>
    <row r="83" spans="1:25" ht="12.75">
      <c r="A83" s="140"/>
      <c r="B83" s="140"/>
      <c r="C83" s="140"/>
      <c r="D83" s="140"/>
      <c r="E83" s="141"/>
      <c r="F83" s="142"/>
      <c r="G83" s="32">
        <v>1</v>
      </c>
      <c r="H83" s="33"/>
      <c r="I83" s="32">
        <v>2</v>
      </c>
      <c r="J83" s="33"/>
      <c r="K83" s="32">
        <v>3</v>
      </c>
      <c r="L83" s="33"/>
      <c r="M83" s="32">
        <v>1</v>
      </c>
      <c r="N83" s="33"/>
      <c r="O83" s="32">
        <v>2</v>
      </c>
      <c r="P83" s="33"/>
      <c r="Q83" s="32">
        <v>3</v>
      </c>
      <c r="R83" s="105"/>
      <c r="S83" s="153"/>
      <c r="T83" s="154"/>
      <c r="U83" s="154"/>
      <c r="V83" s="156"/>
      <c r="W83" s="158"/>
      <c r="X83" s="170" t="s">
        <v>58</v>
      </c>
      <c r="Y83" s="168" t="s">
        <v>8</v>
      </c>
    </row>
    <row r="84" spans="1:25" ht="12.75">
      <c r="A84" s="109"/>
      <c r="B84" s="109"/>
      <c r="C84" s="109"/>
      <c r="D84" s="109"/>
      <c r="E84" s="109"/>
      <c r="F84" s="109"/>
      <c r="G84" s="109" t="s">
        <v>21</v>
      </c>
      <c r="H84" s="109"/>
      <c r="I84" s="110"/>
      <c r="J84" s="111"/>
      <c r="K84" s="110"/>
      <c r="L84" s="111"/>
      <c r="M84" s="110"/>
      <c r="N84" s="111"/>
      <c r="O84" s="110"/>
      <c r="P84" s="111"/>
      <c r="Q84" s="110"/>
      <c r="R84" s="111"/>
      <c r="S84" s="109"/>
      <c r="T84" s="109"/>
      <c r="U84" s="109"/>
      <c r="V84" s="109"/>
      <c r="W84" s="110"/>
      <c r="X84" s="108"/>
      <c r="Y84" s="165"/>
    </row>
    <row r="85" spans="1:25" ht="12.75">
      <c r="A85" s="34">
        <v>20</v>
      </c>
      <c r="B85" s="35" t="s">
        <v>73</v>
      </c>
      <c r="C85" s="107" t="s">
        <v>74</v>
      </c>
      <c r="D85" s="36" t="s">
        <v>62</v>
      </c>
      <c r="E85" s="37">
        <v>101.55</v>
      </c>
      <c r="F85" s="38">
        <f aca="true" t="shared" si="5" ref="F85:F90">POWER(10,(0.75194503*(LOG10(E85/175.508)*LOG10(E85/175.508))))</f>
        <v>1.1026970055976955</v>
      </c>
      <c r="G85" s="39">
        <v>105</v>
      </c>
      <c r="H85" s="40" t="s">
        <v>89</v>
      </c>
      <c r="I85" s="39">
        <v>106</v>
      </c>
      <c r="J85" s="41" t="s">
        <v>89</v>
      </c>
      <c r="K85" s="39">
        <v>108</v>
      </c>
      <c r="L85" s="40" t="s">
        <v>89</v>
      </c>
      <c r="M85" s="130" t="s">
        <v>89</v>
      </c>
      <c r="N85" s="42"/>
      <c r="O85" s="130" t="s">
        <v>89</v>
      </c>
      <c r="P85" s="41"/>
      <c r="Q85" s="130" t="s">
        <v>89</v>
      </c>
      <c r="R85" s="41"/>
      <c r="S85" s="36">
        <f aca="true" t="shared" si="6" ref="S85:S90">MAX(IF(H85="x",0,G85),IF(J85="x",0,I85),IF(L85="x",0,K85))</f>
        <v>0</v>
      </c>
      <c r="T85" s="36">
        <f aca="true" t="shared" si="7" ref="T85:T90">MAX(IF(N85="x",0,M85),IF(P85="x",0,O85),IF(R85="x",0,Q85))</f>
        <v>0</v>
      </c>
      <c r="U85" s="43">
        <f aca="true" t="shared" si="8" ref="U85:U90">S85+T85</f>
        <v>0</v>
      </c>
      <c r="V85" s="44"/>
      <c r="W85" s="58">
        <f aca="true" t="shared" si="9" ref="W85:W90">U85*F85</f>
        <v>0</v>
      </c>
      <c r="X85" s="164">
        <v>102</v>
      </c>
      <c r="Y85" s="165">
        <v>0</v>
      </c>
    </row>
    <row r="86" spans="1:25" ht="12.75">
      <c r="A86" s="34">
        <v>62</v>
      </c>
      <c r="B86" s="35" t="s">
        <v>77</v>
      </c>
      <c r="C86" s="107">
        <v>31578</v>
      </c>
      <c r="D86" s="36" t="s">
        <v>60</v>
      </c>
      <c r="E86" s="37">
        <v>66.8</v>
      </c>
      <c r="F86" s="38">
        <f t="shared" si="5"/>
        <v>1.3562519612778137</v>
      </c>
      <c r="G86" s="39">
        <v>65</v>
      </c>
      <c r="H86" s="40" t="s">
        <v>90</v>
      </c>
      <c r="I86" s="39">
        <v>70</v>
      </c>
      <c r="J86" s="41" t="s">
        <v>90</v>
      </c>
      <c r="K86" s="39">
        <v>73</v>
      </c>
      <c r="L86" s="40" t="s">
        <v>90</v>
      </c>
      <c r="M86" s="39">
        <v>85</v>
      </c>
      <c r="N86" s="124" t="s">
        <v>90</v>
      </c>
      <c r="O86" s="39">
        <v>90</v>
      </c>
      <c r="P86" s="41" t="s">
        <v>90</v>
      </c>
      <c r="Q86" s="39">
        <v>93</v>
      </c>
      <c r="R86" s="41" t="s">
        <v>89</v>
      </c>
      <c r="S86" s="36">
        <f t="shared" si="6"/>
        <v>73</v>
      </c>
      <c r="T86" s="36">
        <f t="shared" si="7"/>
        <v>90</v>
      </c>
      <c r="U86" s="43">
        <f t="shared" si="8"/>
        <v>163</v>
      </c>
      <c r="V86" s="44" t="s">
        <v>94</v>
      </c>
      <c r="W86" s="58">
        <f t="shared" si="9"/>
        <v>221.06906968828363</v>
      </c>
      <c r="X86" s="165"/>
      <c r="Y86" s="165">
        <v>239.41</v>
      </c>
    </row>
    <row r="87" spans="1:25" ht="12.75">
      <c r="A87" s="34">
        <v>60</v>
      </c>
      <c r="B87" s="62" t="s">
        <v>76</v>
      </c>
      <c r="C87" s="107">
        <v>18148</v>
      </c>
      <c r="D87" s="36" t="s">
        <v>65</v>
      </c>
      <c r="E87" s="37">
        <v>75.7</v>
      </c>
      <c r="F87" s="38">
        <f t="shared" si="5"/>
        <v>1.2597612941463705</v>
      </c>
      <c r="G87" s="39">
        <v>55</v>
      </c>
      <c r="H87" s="40" t="s">
        <v>90</v>
      </c>
      <c r="I87" s="39">
        <v>58</v>
      </c>
      <c r="J87" s="41" t="s">
        <v>90</v>
      </c>
      <c r="K87" s="39">
        <v>60</v>
      </c>
      <c r="L87" s="40" t="s">
        <v>90</v>
      </c>
      <c r="M87" s="39">
        <v>75</v>
      </c>
      <c r="N87" s="124" t="s">
        <v>90</v>
      </c>
      <c r="O87" s="39">
        <v>80</v>
      </c>
      <c r="P87" s="41" t="s">
        <v>90</v>
      </c>
      <c r="Q87" s="39">
        <v>85</v>
      </c>
      <c r="R87" s="41" t="s">
        <v>90</v>
      </c>
      <c r="S87" s="36">
        <f t="shared" si="6"/>
        <v>60</v>
      </c>
      <c r="T87" s="36">
        <f t="shared" si="7"/>
        <v>85</v>
      </c>
      <c r="U87" s="43">
        <f t="shared" si="8"/>
        <v>145</v>
      </c>
      <c r="V87" s="44" t="s">
        <v>92</v>
      </c>
      <c r="W87" s="58">
        <f t="shared" si="9"/>
        <v>182.6653876512237</v>
      </c>
      <c r="X87" s="165"/>
      <c r="Y87" s="165">
        <v>366.07</v>
      </c>
    </row>
    <row r="88" spans="1:25" ht="12.75">
      <c r="A88" s="34">
        <v>22</v>
      </c>
      <c r="B88" s="62" t="s">
        <v>75</v>
      </c>
      <c r="C88" s="107" t="s">
        <v>78</v>
      </c>
      <c r="D88" s="36" t="s">
        <v>65</v>
      </c>
      <c r="E88" s="37">
        <v>124</v>
      </c>
      <c r="F88" s="38">
        <f t="shared" si="5"/>
        <v>1.0401998267711428</v>
      </c>
      <c r="G88" s="39">
        <v>60</v>
      </c>
      <c r="H88" s="40" t="s">
        <v>90</v>
      </c>
      <c r="I88" s="39">
        <v>65</v>
      </c>
      <c r="J88" s="41" t="s">
        <v>89</v>
      </c>
      <c r="K88" s="39">
        <v>65</v>
      </c>
      <c r="L88" s="40" t="s">
        <v>89</v>
      </c>
      <c r="M88" s="39">
        <v>80</v>
      </c>
      <c r="N88" s="124" t="s">
        <v>90</v>
      </c>
      <c r="O88" s="39">
        <v>85</v>
      </c>
      <c r="P88" s="41" t="s">
        <v>90</v>
      </c>
      <c r="Q88" s="39">
        <v>0</v>
      </c>
      <c r="R88" s="41"/>
      <c r="S88" s="36">
        <f t="shared" si="6"/>
        <v>60</v>
      </c>
      <c r="T88" s="36">
        <f t="shared" si="7"/>
        <v>85</v>
      </c>
      <c r="U88" s="43">
        <f t="shared" si="8"/>
        <v>145</v>
      </c>
      <c r="V88" s="44">
        <v>4</v>
      </c>
      <c r="W88" s="58">
        <f>U88*F88</f>
        <v>150.8289748818157</v>
      </c>
      <c r="X88" s="165"/>
      <c r="Y88" s="165">
        <v>224.43</v>
      </c>
    </row>
    <row r="89" spans="1:25" ht="12.75">
      <c r="A89" s="34">
        <v>52</v>
      </c>
      <c r="B89" s="62" t="s">
        <v>81</v>
      </c>
      <c r="C89" s="107" t="s">
        <v>41</v>
      </c>
      <c r="D89" s="36" t="s">
        <v>82</v>
      </c>
      <c r="E89" s="37">
        <v>104.95</v>
      </c>
      <c r="F89" s="38">
        <f t="shared" si="5"/>
        <v>1.0901820153433541</v>
      </c>
      <c r="G89" s="39">
        <v>106</v>
      </c>
      <c r="H89" s="40" t="s">
        <v>90</v>
      </c>
      <c r="I89" s="39">
        <v>113</v>
      </c>
      <c r="J89" s="41" t="s">
        <v>89</v>
      </c>
      <c r="K89" s="39">
        <v>116</v>
      </c>
      <c r="L89" s="40" t="s">
        <v>89</v>
      </c>
      <c r="M89" s="39">
        <v>125</v>
      </c>
      <c r="N89" s="124" t="s">
        <v>90</v>
      </c>
      <c r="O89" s="39">
        <v>146</v>
      </c>
      <c r="P89" s="41" t="s">
        <v>90</v>
      </c>
      <c r="Q89" s="39">
        <v>152</v>
      </c>
      <c r="R89" s="41" t="s">
        <v>89</v>
      </c>
      <c r="S89" s="36">
        <f t="shared" si="6"/>
        <v>106</v>
      </c>
      <c r="T89" s="36">
        <f t="shared" si="7"/>
        <v>146</v>
      </c>
      <c r="U89" s="43">
        <f t="shared" si="8"/>
        <v>252</v>
      </c>
      <c r="V89" s="44" t="s">
        <v>93</v>
      </c>
      <c r="W89" s="58">
        <f t="shared" si="9"/>
        <v>274.7258678665252</v>
      </c>
      <c r="X89" s="164" t="s">
        <v>102</v>
      </c>
      <c r="Y89" s="165">
        <v>342.86</v>
      </c>
    </row>
    <row r="90" spans="1:25" ht="12.75">
      <c r="A90" s="34">
        <v>15</v>
      </c>
      <c r="B90" s="35" t="s">
        <v>25</v>
      </c>
      <c r="C90" s="61">
        <v>30049</v>
      </c>
      <c r="D90" s="36" t="s">
        <v>24</v>
      </c>
      <c r="E90" s="37">
        <v>106.85</v>
      </c>
      <c r="F90" s="38">
        <f t="shared" si="5"/>
        <v>1.0837466602571058</v>
      </c>
      <c r="G90" s="39">
        <v>55</v>
      </c>
      <c r="H90" s="40" t="s">
        <v>90</v>
      </c>
      <c r="I90" s="39">
        <v>60</v>
      </c>
      <c r="J90" s="41" t="s">
        <v>90</v>
      </c>
      <c r="K90" s="39">
        <v>65</v>
      </c>
      <c r="L90" s="40" t="s">
        <v>90</v>
      </c>
      <c r="M90" s="39">
        <v>80</v>
      </c>
      <c r="N90" s="124" t="s">
        <v>90</v>
      </c>
      <c r="O90" s="39">
        <v>85</v>
      </c>
      <c r="P90" s="41" t="s">
        <v>90</v>
      </c>
      <c r="Q90" s="39">
        <v>90</v>
      </c>
      <c r="R90" s="41" t="s">
        <v>90</v>
      </c>
      <c r="S90" s="36">
        <f t="shared" si="6"/>
        <v>65</v>
      </c>
      <c r="T90" s="36">
        <f t="shared" si="7"/>
        <v>90</v>
      </c>
      <c r="U90" s="43">
        <f t="shared" si="8"/>
        <v>155</v>
      </c>
      <c r="V90" s="44">
        <v>5</v>
      </c>
      <c r="W90" s="58">
        <f t="shared" si="9"/>
        <v>167.9807323398514</v>
      </c>
      <c r="X90" s="164" t="s">
        <v>103</v>
      </c>
      <c r="Y90" s="165">
        <v>190.65</v>
      </c>
    </row>
    <row r="91" spans="1:23" ht="12.75">
      <c r="A91" s="4"/>
      <c r="B91" s="4"/>
      <c r="C91" s="4"/>
      <c r="D91" s="47"/>
      <c r="E91" s="48"/>
      <c r="F91" s="49"/>
      <c r="G91" s="4"/>
      <c r="H91" s="4"/>
      <c r="I91" s="50"/>
      <c r="J91" s="50"/>
      <c r="K91" s="47"/>
      <c r="L91" s="47"/>
      <c r="M91" s="4"/>
      <c r="N91" s="4"/>
      <c r="O91" s="50"/>
      <c r="P91" s="50"/>
      <c r="Q91" s="50"/>
      <c r="R91" s="50"/>
      <c r="S91" s="47"/>
      <c r="T91" s="47"/>
      <c r="U91" s="47"/>
      <c r="V91" s="10"/>
      <c r="W91" s="51"/>
    </row>
    <row r="92" spans="2:22" ht="12.75">
      <c r="B92" s="1" t="s">
        <v>11</v>
      </c>
      <c r="C92" s="27" t="s">
        <v>44</v>
      </c>
      <c r="D92" s="13"/>
      <c r="E92" s="53" t="s">
        <v>10</v>
      </c>
      <c r="F92" s="53"/>
      <c r="G92" s="27" t="s">
        <v>33</v>
      </c>
      <c r="H92" s="27"/>
      <c r="I92" s="27"/>
      <c r="J92" s="27"/>
      <c r="K92" s="12"/>
      <c r="L92" s="12"/>
      <c r="M92" s="30"/>
      <c r="N92" s="30"/>
      <c r="O92" s="52" t="s">
        <v>9</v>
      </c>
      <c r="P92" s="52"/>
      <c r="Q92" s="52"/>
      <c r="R92" s="52"/>
      <c r="S92" s="54" t="s">
        <v>34</v>
      </c>
      <c r="T92" s="55"/>
      <c r="V92" s="8"/>
    </row>
    <row r="93" spans="2:22" ht="12.75">
      <c r="B93" s="4"/>
      <c r="C93" s="27"/>
      <c r="D93" s="13"/>
      <c r="E93" s="28"/>
      <c r="F93" s="29"/>
      <c r="G93" s="27" t="s">
        <v>88</v>
      </c>
      <c r="H93" s="27"/>
      <c r="I93" s="27"/>
      <c r="J93" s="27"/>
      <c r="K93" s="12"/>
      <c r="L93" s="12"/>
      <c r="M93" s="30"/>
      <c r="N93" s="30"/>
      <c r="O93" s="12"/>
      <c r="P93" s="12"/>
      <c r="Q93" s="56"/>
      <c r="R93" s="56"/>
      <c r="S93" s="57"/>
      <c r="T93" s="9"/>
      <c r="V93" s="8"/>
    </row>
    <row r="94" spans="1:22" ht="12.75">
      <c r="A94" s="1"/>
      <c r="B94" s="47"/>
      <c r="C94" s="51"/>
      <c r="D94" s="16"/>
      <c r="E94" s="17"/>
      <c r="G94" t="s">
        <v>32</v>
      </c>
      <c r="O94" t="s">
        <v>14</v>
      </c>
      <c r="S94" t="s">
        <v>42</v>
      </c>
      <c r="V94" s="8"/>
    </row>
    <row r="95" spans="1:22" ht="12.75">
      <c r="A95" s="1"/>
      <c r="B95" s="4"/>
      <c r="C95" s="51"/>
      <c r="D95" s="16"/>
      <c r="E95" s="17"/>
      <c r="V95" s="8"/>
    </row>
    <row r="97" spans="2:3" ht="12.75">
      <c r="B97" s="176" t="s">
        <v>116</v>
      </c>
      <c r="C97" s="177" t="s">
        <v>117</v>
      </c>
    </row>
    <row r="98" ht="12.75">
      <c r="C98" s="1"/>
    </row>
    <row r="99" spans="1:3" ht="12.75">
      <c r="A99" s="180">
        <v>1</v>
      </c>
      <c r="B99" s="180" t="s">
        <v>31</v>
      </c>
      <c r="C99" s="181">
        <v>290.19302180459306</v>
      </c>
    </row>
    <row r="100" spans="1:3" ht="12.75">
      <c r="A100" s="180">
        <v>2</v>
      </c>
      <c r="B100" s="180" t="s">
        <v>36</v>
      </c>
      <c r="C100" s="181">
        <v>288.7336104033287</v>
      </c>
    </row>
    <row r="101" spans="1:3" ht="12.75">
      <c r="A101" s="180">
        <v>3</v>
      </c>
      <c r="B101" s="180" t="s">
        <v>81</v>
      </c>
      <c r="C101" s="181">
        <v>274.7258678665252</v>
      </c>
    </row>
    <row r="102" spans="1:3" ht="12.75">
      <c r="A102">
        <v>4</v>
      </c>
      <c r="B102" t="s">
        <v>30</v>
      </c>
      <c r="C102" s="175">
        <v>270.9299680870325</v>
      </c>
    </row>
    <row r="103" spans="1:3" ht="12.75">
      <c r="A103">
        <v>5</v>
      </c>
      <c r="B103" t="s">
        <v>72</v>
      </c>
      <c r="C103" s="175">
        <v>256.6849432805112</v>
      </c>
    </row>
    <row r="104" spans="1:3" ht="12.75">
      <c r="A104">
        <v>6</v>
      </c>
      <c r="B104" t="s">
        <v>71</v>
      </c>
      <c r="C104" s="175">
        <v>233.33635333376137</v>
      </c>
    </row>
    <row r="105" spans="1:3" ht="12.75">
      <c r="A105">
        <v>7</v>
      </c>
      <c r="B105" t="s">
        <v>68</v>
      </c>
      <c r="C105" s="175">
        <v>225.3284969389733</v>
      </c>
    </row>
    <row r="106" spans="1:3" ht="12.75">
      <c r="A106">
        <v>8</v>
      </c>
      <c r="B106" t="s">
        <v>77</v>
      </c>
      <c r="C106" s="175">
        <v>221.06906968828363</v>
      </c>
    </row>
    <row r="107" spans="1:3" ht="12.75">
      <c r="A107">
        <v>9</v>
      </c>
      <c r="B107" t="s">
        <v>55</v>
      </c>
      <c r="C107" s="175">
        <v>212.94892367634185</v>
      </c>
    </row>
    <row r="108" spans="1:3" ht="12.75">
      <c r="A108">
        <v>10</v>
      </c>
      <c r="B108" t="s">
        <v>97</v>
      </c>
      <c r="C108" s="175">
        <v>212.03142513591075</v>
      </c>
    </row>
    <row r="109" spans="1:3" ht="12.75">
      <c r="A109">
        <v>11</v>
      </c>
      <c r="B109" t="s">
        <v>64</v>
      </c>
      <c r="C109" s="175">
        <v>211.57511469563667</v>
      </c>
    </row>
    <row r="110" spans="1:3" ht="12.75">
      <c r="A110">
        <v>12</v>
      </c>
      <c r="B110" t="s">
        <v>54</v>
      </c>
      <c r="C110" s="175">
        <v>201.15821487630942</v>
      </c>
    </row>
    <row r="111" spans="1:3" ht="12.75">
      <c r="A111">
        <v>13</v>
      </c>
      <c r="B111" t="s">
        <v>35</v>
      </c>
      <c r="C111" s="175">
        <v>192.80761284146587</v>
      </c>
    </row>
    <row r="112" spans="1:3" ht="12.75">
      <c r="A112">
        <v>14</v>
      </c>
      <c r="B112" t="s">
        <v>76</v>
      </c>
      <c r="C112" s="175">
        <v>182.6653876512237</v>
      </c>
    </row>
    <row r="113" spans="1:3" ht="12.75">
      <c r="A113">
        <v>15</v>
      </c>
      <c r="B113" t="s">
        <v>25</v>
      </c>
      <c r="C113" s="175">
        <v>167.9807323398514</v>
      </c>
    </row>
    <row r="114" spans="1:3" ht="12.75">
      <c r="A114">
        <v>16</v>
      </c>
      <c r="B114" t="s">
        <v>84</v>
      </c>
      <c r="C114" s="175">
        <v>165.23981549577977</v>
      </c>
    </row>
    <row r="115" spans="1:3" ht="12.75">
      <c r="A115">
        <v>17</v>
      </c>
      <c r="B115" t="s">
        <v>63</v>
      </c>
      <c r="C115" s="175">
        <v>159.7095954548127</v>
      </c>
    </row>
    <row r="116" spans="1:3" ht="12.75">
      <c r="A116">
        <v>18</v>
      </c>
      <c r="B116" t="s">
        <v>75</v>
      </c>
      <c r="C116" s="175">
        <v>150.8289748818157</v>
      </c>
    </row>
    <row r="117" spans="1:3" ht="12.75">
      <c r="A117">
        <v>19</v>
      </c>
      <c r="B117" t="s">
        <v>40</v>
      </c>
      <c r="C117" s="175">
        <v>142.07214421321416</v>
      </c>
    </row>
    <row r="118" spans="1:3" ht="12.75">
      <c r="A118">
        <v>20</v>
      </c>
      <c r="B118" t="s">
        <v>38</v>
      </c>
      <c r="C118" s="175">
        <v>137.70634227708507</v>
      </c>
    </row>
    <row r="119" spans="1:3" ht="12.75">
      <c r="A119">
        <v>21</v>
      </c>
      <c r="B119" t="s">
        <v>59</v>
      </c>
      <c r="C119" s="175">
        <v>137.55893670526743</v>
      </c>
    </row>
    <row r="120" spans="1:3" ht="12.75">
      <c r="A120">
        <v>22</v>
      </c>
      <c r="B120" t="s">
        <v>48</v>
      </c>
      <c r="C120" s="175">
        <v>110.80885450945041</v>
      </c>
    </row>
    <row r="121" spans="1:3" ht="12.75">
      <c r="A121">
        <v>23</v>
      </c>
      <c r="B121" t="s">
        <v>83</v>
      </c>
      <c r="C121" s="175">
        <v>100.21172665322977</v>
      </c>
    </row>
    <row r="122" spans="1:3" ht="12.75">
      <c r="A122">
        <v>24</v>
      </c>
      <c r="B122" t="s">
        <v>66</v>
      </c>
      <c r="C122" s="175">
        <v>81.99993058813887</v>
      </c>
    </row>
    <row r="123" spans="1:3" ht="12.75">
      <c r="A123">
        <v>25</v>
      </c>
      <c r="B123" t="s">
        <v>29</v>
      </c>
      <c r="C123" s="175">
        <v>75.12092874757863</v>
      </c>
    </row>
    <row r="124" spans="1:3" ht="12.75">
      <c r="A124">
        <v>26</v>
      </c>
      <c r="B124" t="s">
        <v>47</v>
      </c>
      <c r="C124" s="175">
        <v>61.922561658101095</v>
      </c>
    </row>
    <row r="125" spans="1:3" ht="12.75">
      <c r="A125">
        <v>27</v>
      </c>
      <c r="B125" t="s">
        <v>73</v>
      </c>
      <c r="C125" s="175">
        <v>0</v>
      </c>
    </row>
    <row r="127" spans="2:3" ht="12.75">
      <c r="B127" s="178" t="s">
        <v>118</v>
      </c>
      <c r="C127" s="179" t="s">
        <v>117</v>
      </c>
    </row>
    <row r="129" spans="1:3" ht="12.75">
      <c r="A129" s="180">
        <v>1</v>
      </c>
      <c r="B129" s="180" t="s">
        <v>67</v>
      </c>
      <c r="C129" s="181">
        <v>167.8882966369206</v>
      </c>
    </row>
    <row r="130" spans="1:3" ht="12.75">
      <c r="A130" s="180">
        <v>2</v>
      </c>
      <c r="B130" s="180" t="s">
        <v>52</v>
      </c>
      <c r="C130" s="181">
        <v>159.66758472432386</v>
      </c>
    </row>
    <row r="131" spans="1:3" ht="12.75">
      <c r="A131" s="180">
        <v>3</v>
      </c>
      <c r="B131" s="180" t="s">
        <v>96</v>
      </c>
      <c r="C131" s="181">
        <v>127.22767322423365</v>
      </c>
    </row>
    <row r="132" spans="1:3" ht="12.75">
      <c r="A132">
        <v>4</v>
      </c>
      <c r="B132" t="s">
        <v>42</v>
      </c>
      <c r="C132" s="175">
        <v>114.54109367886491</v>
      </c>
    </row>
    <row r="133" spans="1:3" ht="12.75">
      <c r="A133">
        <v>5</v>
      </c>
      <c r="B133" t="s">
        <v>95</v>
      </c>
      <c r="C133" s="175">
        <v>112.38736848960802</v>
      </c>
    </row>
    <row r="134" spans="1:3" ht="12.75">
      <c r="A134">
        <v>6</v>
      </c>
      <c r="B134" t="s">
        <v>50</v>
      </c>
      <c r="C134" s="175">
        <v>102.63606074742484</v>
      </c>
    </row>
    <row r="135" spans="1:3" ht="12.75">
      <c r="A135">
        <v>7</v>
      </c>
      <c r="B135" t="s">
        <v>39</v>
      </c>
      <c r="C135" s="175">
        <v>97.38962236117973</v>
      </c>
    </row>
    <row r="136" spans="1:3" ht="12.75">
      <c r="A136">
        <v>8</v>
      </c>
      <c r="B136" t="s">
        <v>43</v>
      </c>
      <c r="C136" s="175">
        <v>93.1613402512598</v>
      </c>
    </row>
    <row r="137" spans="1:3" ht="12.75">
      <c r="A137">
        <v>9</v>
      </c>
      <c r="B137" t="s">
        <v>61</v>
      </c>
      <c r="C137" s="175">
        <v>90.83120704572448</v>
      </c>
    </row>
  </sheetData>
  <sheetProtection/>
  <mergeCells count="75">
    <mergeCell ref="S35:S36"/>
    <mergeCell ref="T35:T36"/>
    <mergeCell ref="U35:U36"/>
    <mergeCell ref="V35:V36"/>
    <mergeCell ref="W35:W36"/>
    <mergeCell ref="C35:C36"/>
    <mergeCell ref="D35:D36"/>
    <mergeCell ref="E35:E36"/>
    <mergeCell ref="F35:F36"/>
    <mergeCell ref="G35:K35"/>
    <mergeCell ref="M35:Q35"/>
    <mergeCell ref="M82:Q82"/>
    <mergeCell ref="S82:S83"/>
    <mergeCell ref="T82:T83"/>
    <mergeCell ref="U82:U83"/>
    <mergeCell ref="V82:V83"/>
    <mergeCell ref="W82:W83"/>
    <mergeCell ref="A81:F81"/>
    <mergeCell ref="G81:Q81"/>
    <mergeCell ref="S81:W81"/>
    <mergeCell ref="A82:A83"/>
    <mergeCell ref="B82:B83"/>
    <mergeCell ref="C82:C83"/>
    <mergeCell ref="D82:D83"/>
    <mergeCell ref="E82:E83"/>
    <mergeCell ref="F82:F83"/>
    <mergeCell ref="G82:K82"/>
    <mergeCell ref="B9:B10"/>
    <mergeCell ref="C9:C10"/>
    <mergeCell ref="V59:V60"/>
    <mergeCell ref="W59:W60"/>
    <mergeCell ref="A61:W61"/>
    <mergeCell ref="A37:W37"/>
    <mergeCell ref="A11:W11"/>
    <mergeCell ref="U59:U60"/>
    <mergeCell ref="U9:U10"/>
    <mergeCell ref="V9:V10"/>
    <mergeCell ref="A2:Q2"/>
    <mergeCell ref="A3:Q3"/>
    <mergeCell ref="A4:Q4"/>
    <mergeCell ref="W9:W10"/>
    <mergeCell ref="A9:A10"/>
    <mergeCell ref="F59:F60"/>
    <mergeCell ref="G59:K59"/>
    <mergeCell ref="M59:Q59"/>
    <mergeCell ref="S59:S60"/>
    <mergeCell ref="T59:T60"/>
    <mergeCell ref="A58:F58"/>
    <mergeCell ref="G58:Q58"/>
    <mergeCell ref="S58:W58"/>
    <mergeCell ref="A59:A60"/>
    <mergeCell ref="B59:B60"/>
    <mergeCell ref="C59:C60"/>
    <mergeCell ref="D59:D60"/>
    <mergeCell ref="E59:E60"/>
    <mergeCell ref="D9:D10"/>
    <mergeCell ref="E9:E10"/>
    <mergeCell ref="F9:F10"/>
    <mergeCell ref="A8:F8"/>
    <mergeCell ref="G8:Q8"/>
    <mergeCell ref="S8:W8"/>
    <mergeCell ref="G9:K9"/>
    <mergeCell ref="M9:Q9"/>
    <mergeCell ref="S9:S10"/>
    <mergeCell ref="T9:T10"/>
    <mergeCell ref="A19:X19"/>
    <mergeCell ref="A47:W47"/>
    <mergeCell ref="A43:W43"/>
    <mergeCell ref="A45:W45"/>
    <mergeCell ref="A49:W49"/>
    <mergeCell ref="A34:F34"/>
    <mergeCell ref="G34:Q34"/>
    <mergeCell ref="S34:W34"/>
    <mergeCell ref="A35:A36"/>
    <mergeCell ref="B35:B36"/>
  </mergeCells>
  <conditionalFormatting sqref="G12 M38 M12 O12 Q12 O38 Q38 G38 Q14:Q15 O14:O15 M14:M15 G14:G15 I14:I15 K14:K15 K17:K18 I17:I18 G17:G18 M17:M18 O17:O18 Q17:Q18 Q89:Q90 O89:O90 M89:M90 G89:G90 M55 O55 Q55 G55 M46 O46 Q46 G46 I46 K46 G20:G24 M20:M24 O20:O24 Q20:Q24 I20:I24 K20:K24 G62:G65 M62:M65 O62:O65 Q62:Q65 I62:I65 K62:K65">
    <cfRule type="expression" priority="197" dxfId="1" stopIfTrue="1">
      <formula>H12="x"</formula>
    </cfRule>
  </conditionalFormatting>
  <conditionalFormatting sqref="G12 M38 M12 O12 Q12 O38 Q38 G38 Q14:Q15 O14:O15 M14:M15 G14:G15 I14:I15 K14:K15 K17:K18 I17:I18 G17:G18 M17:M18 O17:O18 Q17:Q18 Q89:Q90 O89:O90 M89:M90 G89:G90 M55 O55 Q55 G55 M46 O46 Q46 G46 I46 K46 G20:G24 M20:M24 O20:O24 Q20:Q24 I20:I24 K20:K24 G62:G65 M62:M65 O62:O65 Q62:Q65 I62:I65 K62:K65">
    <cfRule type="expression" priority="198" dxfId="0" stopIfTrue="1">
      <formula>H12="o"</formula>
    </cfRule>
  </conditionalFormatting>
  <conditionalFormatting sqref="I12 I38 I89:I90 I55">
    <cfRule type="expression" priority="199" dxfId="1" stopIfTrue="1">
      <formula>J12="x"</formula>
    </cfRule>
  </conditionalFormatting>
  <conditionalFormatting sqref="I12 I38 I89:I90 I55">
    <cfRule type="expression" priority="200" dxfId="0" stopIfTrue="1">
      <formula>J12="o"</formula>
    </cfRule>
  </conditionalFormatting>
  <conditionalFormatting sqref="K12 K38 K89:K90 K55">
    <cfRule type="expression" priority="201" dxfId="1" stopIfTrue="1">
      <formula>L12="x"</formula>
    </cfRule>
  </conditionalFormatting>
  <conditionalFormatting sqref="K12 K38 K89:K90 K55">
    <cfRule type="expression" priority="202" dxfId="0" stopIfTrue="1">
      <formula>L12="o"</formula>
    </cfRule>
  </conditionalFormatting>
  <conditionalFormatting sqref="Q13 O13 M13 G13">
    <cfRule type="expression" priority="191" dxfId="1" stopIfTrue="1">
      <formula>H13="x"</formula>
    </cfRule>
  </conditionalFormatting>
  <conditionalFormatting sqref="Q13 O13 M13 G13">
    <cfRule type="expression" priority="192" dxfId="0" stopIfTrue="1">
      <formula>H13="o"</formula>
    </cfRule>
  </conditionalFormatting>
  <conditionalFormatting sqref="I13">
    <cfRule type="expression" priority="193" dxfId="1" stopIfTrue="1">
      <formula>J13="x"</formula>
    </cfRule>
  </conditionalFormatting>
  <conditionalFormatting sqref="I13">
    <cfRule type="expression" priority="194" dxfId="0" stopIfTrue="1">
      <formula>J13="o"</formula>
    </cfRule>
  </conditionalFormatting>
  <conditionalFormatting sqref="K13">
    <cfRule type="expression" priority="195" dxfId="1" stopIfTrue="1">
      <formula>L13="x"</formula>
    </cfRule>
  </conditionalFormatting>
  <conditionalFormatting sqref="K13">
    <cfRule type="expression" priority="196" dxfId="0" stopIfTrue="1">
      <formula>L13="o"</formula>
    </cfRule>
  </conditionalFormatting>
  <conditionalFormatting sqref="G42 Q42 O42 M42">
    <cfRule type="expression" priority="185" dxfId="1" stopIfTrue="1">
      <formula>H42="x"</formula>
    </cfRule>
  </conditionalFormatting>
  <conditionalFormatting sqref="G42 Q42 O42 M42">
    <cfRule type="expression" priority="186" dxfId="0" stopIfTrue="1">
      <formula>H42="o"</formula>
    </cfRule>
  </conditionalFormatting>
  <conditionalFormatting sqref="I42">
    <cfRule type="expression" priority="187" dxfId="1" stopIfTrue="1">
      <formula>J42="x"</formula>
    </cfRule>
  </conditionalFormatting>
  <conditionalFormatting sqref="I42">
    <cfRule type="expression" priority="188" dxfId="0" stopIfTrue="1">
      <formula>J42="o"</formula>
    </cfRule>
  </conditionalFormatting>
  <conditionalFormatting sqref="K42">
    <cfRule type="expression" priority="189" dxfId="1" stopIfTrue="1">
      <formula>L42="x"</formula>
    </cfRule>
  </conditionalFormatting>
  <conditionalFormatting sqref="K42">
    <cfRule type="expression" priority="190" dxfId="0" stopIfTrue="1">
      <formula>L42="o"</formula>
    </cfRule>
  </conditionalFormatting>
  <conditionalFormatting sqref="G41 Q41 O41 M41">
    <cfRule type="expression" priority="179" dxfId="1" stopIfTrue="1">
      <formula>H41="x"</formula>
    </cfRule>
  </conditionalFormatting>
  <conditionalFormatting sqref="G41 Q41 O41 M41">
    <cfRule type="expression" priority="180" dxfId="0" stopIfTrue="1">
      <formula>H41="o"</formula>
    </cfRule>
  </conditionalFormatting>
  <conditionalFormatting sqref="I41">
    <cfRule type="expression" priority="181" dxfId="1" stopIfTrue="1">
      <formula>J41="x"</formula>
    </cfRule>
  </conditionalFormatting>
  <conditionalFormatting sqref="I41">
    <cfRule type="expression" priority="182" dxfId="0" stopIfTrue="1">
      <formula>J41="o"</formula>
    </cfRule>
  </conditionalFormatting>
  <conditionalFormatting sqref="K41">
    <cfRule type="expression" priority="183" dxfId="1" stopIfTrue="1">
      <formula>L41="x"</formula>
    </cfRule>
  </conditionalFormatting>
  <conditionalFormatting sqref="K41">
    <cfRule type="expression" priority="184" dxfId="0" stopIfTrue="1">
      <formula>L41="o"</formula>
    </cfRule>
  </conditionalFormatting>
  <conditionalFormatting sqref="M39 O39 Q39 G39">
    <cfRule type="expression" priority="173" dxfId="1" stopIfTrue="1">
      <formula>H39="x"</formula>
    </cfRule>
  </conditionalFormatting>
  <conditionalFormatting sqref="M39 O39 Q39 G39">
    <cfRule type="expression" priority="174" dxfId="0" stopIfTrue="1">
      <formula>H39="o"</formula>
    </cfRule>
  </conditionalFormatting>
  <conditionalFormatting sqref="I39">
    <cfRule type="expression" priority="175" dxfId="1" stopIfTrue="1">
      <formula>J39="x"</formula>
    </cfRule>
  </conditionalFormatting>
  <conditionalFormatting sqref="I39">
    <cfRule type="expression" priority="176" dxfId="0" stopIfTrue="1">
      <formula>J39="o"</formula>
    </cfRule>
  </conditionalFormatting>
  <conditionalFormatting sqref="K39">
    <cfRule type="expression" priority="177" dxfId="1" stopIfTrue="1">
      <formula>L39="x"</formula>
    </cfRule>
  </conditionalFormatting>
  <conditionalFormatting sqref="K39">
    <cfRule type="expression" priority="178" dxfId="0" stopIfTrue="1">
      <formula>L39="o"</formula>
    </cfRule>
  </conditionalFormatting>
  <conditionalFormatting sqref="M40 O40 Q40 G40">
    <cfRule type="expression" priority="161" dxfId="1" stopIfTrue="1">
      <formula>H40="x"</formula>
    </cfRule>
  </conditionalFormatting>
  <conditionalFormatting sqref="M40 O40 Q40 G40">
    <cfRule type="expression" priority="162" dxfId="0" stopIfTrue="1">
      <formula>H40="o"</formula>
    </cfRule>
  </conditionalFormatting>
  <conditionalFormatting sqref="I40">
    <cfRule type="expression" priority="163" dxfId="1" stopIfTrue="1">
      <formula>J40="x"</formula>
    </cfRule>
  </conditionalFormatting>
  <conditionalFormatting sqref="I40">
    <cfRule type="expression" priority="164" dxfId="0" stopIfTrue="1">
      <formula>J40="o"</formula>
    </cfRule>
  </conditionalFormatting>
  <conditionalFormatting sqref="K40">
    <cfRule type="expression" priority="165" dxfId="1" stopIfTrue="1">
      <formula>L40="x"</formula>
    </cfRule>
  </conditionalFormatting>
  <conditionalFormatting sqref="K40">
    <cfRule type="expression" priority="166" dxfId="0" stopIfTrue="1">
      <formula>L40="o"</formula>
    </cfRule>
  </conditionalFormatting>
  <conditionalFormatting sqref="K16 I16 G16 M16 O16 Q16">
    <cfRule type="expression" priority="153" dxfId="1" stopIfTrue="1">
      <formula>H16="x"</formula>
    </cfRule>
  </conditionalFormatting>
  <conditionalFormatting sqref="K16 I16 G16 M16 O16 Q16">
    <cfRule type="expression" priority="154" dxfId="0" stopIfTrue="1">
      <formula>H16="o"</formula>
    </cfRule>
  </conditionalFormatting>
  <conditionalFormatting sqref="G67 M67 O67 Q67">
    <cfRule type="expression" priority="141" dxfId="1" stopIfTrue="1">
      <formula>H67="x"</formula>
    </cfRule>
  </conditionalFormatting>
  <conditionalFormatting sqref="G67 M67 O67 Q67">
    <cfRule type="expression" priority="142" dxfId="0" stopIfTrue="1">
      <formula>H67="o"</formula>
    </cfRule>
  </conditionalFormatting>
  <conditionalFormatting sqref="I67">
    <cfRule type="expression" priority="143" dxfId="1" stopIfTrue="1">
      <formula>J67="x"</formula>
    </cfRule>
  </conditionalFormatting>
  <conditionalFormatting sqref="I67">
    <cfRule type="expression" priority="144" dxfId="0" stopIfTrue="1">
      <formula>J67="o"</formula>
    </cfRule>
  </conditionalFormatting>
  <conditionalFormatting sqref="K67">
    <cfRule type="expression" priority="145" dxfId="1" stopIfTrue="1">
      <formula>L67="x"</formula>
    </cfRule>
  </conditionalFormatting>
  <conditionalFormatting sqref="K67">
    <cfRule type="expression" priority="146" dxfId="0" stopIfTrue="1">
      <formula>L67="o"</formula>
    </cfRule>
  </conditionalFormatting>
  <conditionalFormatting sqref="G72 M72 O72 Q72">
    <cfRule type="expression" priority="129" dxfId="1" stopIfTrue="1">
      <formula>H72="x"</formula>
    </cfRule>
  </conditionalFormatting>
  <conditionalFormatting sqref="G72 M72 O72 Q72">
    <cfRule type="expression" priority="130" dxfId="0" stopIfTrue="1">
      <formula>H72="o"</formula>
    </cfRule>
  </conditionalFormatting>
  <conditionalFormatting sqref="I72">
    <cfRule type="expression" priority="131" dxfId="1" stopIfTrue="1">
      <formula>J72="x"</formula>
    </cfRule>
  </conditionalFormatting>
  <conditionalFormatting sqref="I72">
    <cfRule type="expression" priority="132" dxfId="0" stopIfTrue="1">
      <formula>J72="o"</formula>
    </cfRule>
  </conditionalFormatting>
  <conditionalFormatting sqref="K72">
    <cfRule type="expression" priority="133" dxfId="1" stopIfTrue="1">
      <formula>L72="x"</formula>
    </cfRule>
  </conditionalFormatting>
  <conditionalFormatting sqref="K72">
    <cfRule type="expression" priority="134" dxfId="0" stopIfTrue="1">
      <formula>L72="o"</formula>
    </cfRule>
  </conditionalFormatting>
  <conditionalFormatting sqref="K69">
    <cfRule type="expression" priority="127" dxfId="1" stopIfTrue="1">
      <formula>L69="x"</formula>
    </cfRule>
  </conditionalFormatting>
  <conditionalFormatting sqref="K69">
    <cfRule type="expression" priority="128" dxfId="0" stopIfTrue="1">
      <formula>L69="o"</formula>
    </cfRule>
  </conditionalFormatting>
  <conditionalFormatting sqref="Q85 O85 M85 G85">
    <cfRule type="expression" priority="93" dxfId="1" stopIfTrue="1">
      <formula>H85="x"</formula>
    </cfRule>
  </conditionalFormatting>
  <conditionalFormatting sqref="Q85 O85 M85 G85">
    <cfRule type="expression" priority="94" dxfId="0" stopIfTrue="1">
      <formula>H85="o"</formula>
    </cfRule>
  </conditionalFormatting>
  <conditionalFormatting sqref="I85">
    <cfRule type="expression" priority="95" dxfId="1" stopIfTrue="1">
      <formula>J85="x"</formula>
    </cfRule>
  </conditionalFormatting>
  <conditionalFormatting sqref="I85">
    <cfRule type="expression" priority="96" dxfId="0" stopIfTrue="1">
      <formula>J85="o"</formula>
    </cfRule>
  </conditionalFormatting>
  <conditionalFormatting sqref="G69 M69 O69 Q69">
    <cfRule type="expression" priority="123" dxfId="1" stopIfTrue="1">
      <formula>H69="x"</formula>
    </cfRule>
  </conditionalFormatting>
  <conditionalFormatting sqref="G69 M69 O69 Q69">
    <cfRule type="expression" priority="124" dxfId="0" stopIfTrue="1">
      <formula>H69="o"</formula>
    </cfRule>
  </conditionalFormatting>
  <conditionalFormatting sqref="I69">
    <cfRule type="expression" priority="125" dxfId="1" stopIfTrue="1">
      <formula>J69="x"</formula>
    </cfRule>
  </conditionalFormatting>
  <conditionalFormatting sqref="I69">
    <cfRule type="expression" priority="126" dxfId="0" stopIfTrue="1">
      <formula>J69="o"</formula>
    </cfRule>
  </conditionalFormatting>
  <conditionalFormatting sqref="G70 M70 O70 Q70">
    <cfRule type="expression" priority="117" dxfId="1" stopIfTrue="1">
      <formula>H70="x"</formula>
    </cfRule>
  </conditionalFormatting>
  <conditionalFormatting sqref="G70 M70 O70 Q70">
    <cfRule type="expression" priority="118" dxfId="0" stopIfTrue="1">
      <formula>H70="o"</formula>
    </cfRule>
  </conditionalFormatting>
  <conditionalFormatting sqref="I70">
    <cfRule type="expression" priority="119" dxfId="1" stopIfTrue="1">
      <formula>J70="x"</formula>
    </cfRule>
  </conditionalFormatting>
  <conditionalFormatting sqref="I70">
    <cfRule type="expression" priority="120" dxfId="0" stopIfTrue="1">
      <formula>J70="o"</formula>
    </cfRule>
  </conditionalFormatting>
  <conditionalFormatting sqref="K70">
    <cfRule type="expression" priority="121" dxfId="1" stopIfTrue="1">
      <formula>L70="x"</formula>
    </cfRule>
  </conditionalFormatting>
  <conditionalFormatting sqref="K70">
    <cfRule type="expression" priority="122" dxfId="0" stopIfTrue="1">
      <formula>L70="o"</formula>
    </cfRule>
  </conditionalFormatting>
  <conditionalFormatting sqref="G71 M71 O71 Q71">
    <cfRule type="expression" priority="111" dxfId="1" stopIfTrue="1">
      <formula>H71="x"</formula>
    </cfRule>
  </conditionalFormatting>
  <conditionalFormatting sqref="G71 M71 O71 Q71">
    <cfRule type="expression" priority="112" dxfId="0" stopIfTrue="1">
      <formula>H71="o"</formula>
    </cfRule>
  </conditionalFormatting>
  <conditionalFormatting sqref="I71">
    <cfRule type="expression" priority="113" dxfId="1" stopIfTrue="1">
      <formula>J71="x"</formula>
    </cfRule>
  </conditionalFormatting>
  <conditionalFormatting sqref="I71">
    <cfRule type="expression" priority="114" dxfId="0" stopIfTrue="1">
      <formula>J71="o"</formula>
    </cfRule>
  </conditionalFormatting>
  <conditionalFormatting sqref="K71">
    <cfRule type="expression" priority="115" dxfId="1" stopIfTrue="1">
      <formula>L71="x"</formula>
    </cfRule>
  </conditionalFormatting>
  <conditionalFormatting sqref="K71">
    <cfRule type="expression" priority="116" dxfId="0" stopIfTrue="1">
      <formula>L71="o"</formula>
    </cfRule>
  </conditionalFormatting>
  <conditionalFormatting sqref="Q86 O86 M86 G86">
    <cfRule type="expression" priority="99" dxfId="1" stopIfTrue="1">
      <formula>H86="x"</formula>
    </cfRule>
  </conditionalFormatting>
  <conditionalFormatting sqref="Q86 O86 M86 G86">
    <cfRule type="expression" priority="100" dxfId="0" stopIfTrue="1">
      <formula>H86="o"</formula>
    </cfRule>
  </conditionalFormatting>
  <conditionalFormatting sqref="I86">
    <cfRule type="expression" priority="101" dxfId="1" stopIfTrue="1">
      <formula>J86="x"</formula>
    </cfRule>
  </conditionalFormatting>
  <conditionalFormatting sqref="I86">
    <cfRule type="expression" priority="102" dxfId="0" stopIfTrue="1">
      <formula>J86="o"</formula>
    </cfRule>
  </conditionalFormatting>
  <conditionalFormatting sqref="K86">
    <cfRule type="expression" priority="103" dxfId="1" stopIfTrue="1">
      <formula>L86="x"</formula>
    </cfRule>
  </conditionalFormatting>
  <conditionalFormatting sqref="K86">
    <cfRule type="expression" priority="104" dxfId="0" stopIfTrue="1">
      <formula>L86="o"</formula>
    </cfRule>
  </conditionalFormatting>
  <conditionalFormatting sqref="K85">
    <cfRule type="expression" priority="97" dxfId="1" stopIfTrue="1">
      <formula>L85="x"</formula>
    </cfRule>
  </conditionalFormatting>
  <conditionalFormatting sqref="K85">
    <cfRule type="expression" priority="98" dxfId="0" stopIfTrue="1">
      <formula>L85="o"</formula>
    </cfRule>
  </conditionalFormatting>
  <conditionalFormatting sqref="K88">
    <cfRule type="expression" priority="55" dxfId="1" stopIfTrue="1">
      <formula>L88="x"</formula>
    </cfRule>
  </conditionalFormatting>
  <conditionalFormatting sqref="K88">
    <cfRule type="expression" priority="56" dxfId="0" stopIfTrue="1">
      <formula>L88="o"</formula>
    </cfRule>
  </conditionalFormatting>
  <conditionalFormatting sqref="Q87 O87 M87 G87">
    <cfRule type="expression" priority="63" dxfId="1" stopIfTrue="1">
      <formula>H87="x"</formula>
    </cfRule>
  </conditionalFormatting>
  <conditionalFormatting sqref="Q87 O87 M87 G87">
    <cfRule type="expression" priority="64" dxfId="0" stopIfTrue="1">
      <formula>H87="o"</formula>
    </cfRule>
  </conditionalFormatting>
  <conditionalFormatting sqref="I87">
    <cfRule type="expression" priority="65" dxfId="1" stopIfTrue="1">
      <formula>J87="x"</formula>
    </cfRule>
  </conditionalFormatting>
  <conditionalFormatting sqref="I87">
    <cfRule type="expression" priority="66" dxfId="0" stopIfTrue="1">
      <formula>J87="o"</formula>
    </cfRule>
  </conditionalFormatting>
  <conditionalFormatting sqref="K87">
    <cfRule type="expression" priority="67" dxfId="1" stopIfTrue="1">
      <formula>L87="x"</formula>
    </cfRule>
  </conditionalFormatting>
  <conditionalFormatting sqref="K87">
    <cfRule type="expression" priority="68" dxfId="0" stopIfTrue="1">
      <formula>L87="o"</formula>
    </cfRule>
  </conditionalFormatting>
  <conditionalFormatting sqref="Q88 O88 M88 G88">
    <cfRule type="expression" priority="51" dxfId="1" stopIfTrue="1">
      <formula>H88="x"</formula>
    </cfRule>
  </conditionalFormatting>
  <conditionalFormatting sqref="Q88 O88 M88 G88">
    <cfRule type="expression" priority="52" dxfId="0" stopIfTrue="1">
      <formula>H88="o"</formula>
    </cfRule>
  </conditionalFormatting>
  <conditionalFormatting sqref="I88">
    <cfRule type="expression" priority="53" dxfId="1" stopIfTrue="1">
      <formula>J88="x"</formula>
    </cfRule>
  </conditionalFormatting>
  <conditionalFormatting sqref="I88">
    <cfRule type="expression" priority="54" dxfId="0" stopIfTrue="1">
      <formula>J88="o"</formula>
    </cfRule>
  </conditionalFormatting>
  <conditionalFormatting sqref="M44 O44 Q44 G44">
    <cfRule type="expression" priority="37" dxfId="1" stopIfTrue="1">
      <formula>H44="x"</formula>
    </cfRule>
  </conditionalFormatting>
  <conditionalFormatting sqref="M44 O44 Q44 G44">
    <cfRule type="expression" priority="38" dxfId="0" stopIfTrue="1">
      <formula>H44="o"</formula>
    </cfRule>
  </conditionalFormatting>
  <conditionalFormatting sqref="I44">
    <cfRule type="expression" priority="39" dxfId="1" stopIfTrue="1">
      <formula>J44="x"</formula>
    </cfRule>
  </conditionalFormatting>
  <conditionalFormatting sqref="I44">
    <cfRule type="expression" priority="40" dxfId="0" stopIfTrue="1">
      <formula>J44="o"</formula>
    </cfRule>
  </conditionalFormatting>
  <conditionalFormatting sqref="K44">
    <cfRule type="expression" priority="41" dxfId="1" stopIfTrue="1">
      <formula>L44="x"</formula>
    </cfRule>
  </conditionalFormatting>
  <conditionalFormatting sqref="K44">
    <cfRule type="expression" priority="42" dxfId="0" stopIfTrue="1">
      <formula>L44="o"</formula>
    </cfRule>
  </conditionalFormatting>
  <conditionalFormatting sqref="M50 O50 Q50 G50">
    <cfRule type="expression" priority="19" dxfId="1" stopIfTrue="1">
      <formula>H50="x"</formula>
    </cfRule>
  </conditionalFormatting>
  <conditionalFormatting sqref="M50 O50 Q50 G50">
    <cfRule type="expression" priority="20" dxfId="0" stopIfTrue="1">
      <formula>H50="o"</formula>
    </cfRule>
  </conditionalFormatting>
  <conditionalFormatting sqref="I50">
    <cfRule type="expression" priority="21" dxfId="1" stopIfTrue="1">
      <formula>J50="x"</formula>
    </cfRule>
  </conditionalFormatting>
  <conditionalFormatting sqref="I50">
    <cfRule type="expression" priority="22" dxfId="0" stopIfTrue="1">
      <formula>J50="o"</formula>
    </cfRule>
  </conditionalFormatting>
  <conditionalFormatting sqref="K50">
    <cfRule type="expression" priority="23" dxfId="1" stopIfTrue="1">
      <formula>L50="x"</formula>
    </cfRule>
  </conditionalFormatting>
  <conditionalFormatting sqref="K50">
    <cfRule type="expression" priority="24" dxfId="0" stopIfTrue="1">
      <formula>L50="o"</formula>
    </cfRule>
  </conditionalFormatting>
  <conditionalFormatting sqref="M48 O48 Q48 G48">
    <cfRule type="expression" priority="1" dxfId="1" stopIfTrue="1">
      <formula>H48="x"</formula>
    </cfRule>
  </conditionalFormatting>
  <conditionalFormatting sqref="M48 O48 Q48 G48">
    <cfRule type="expression" priority="2" dxfId="0" stopIfTrue="1">
      <formula>H48="o"</formula>
    </cfRule>
  </conditionalFormatting>
  <conditionalFormatting sqref="I48">
    <cfRule type="expression" priority="3" dxfId="1" stopIfTrue="1">
      <formula>J48="x"</formula>
    </cfRule>
  </conditionalFormatting>
  <conditionalFormatting sqref="I48">
    <cfRule type="expression" priority="4" dxfId="0" stopIfTrue="1">
      <formula>J48="o"</formula>
    </cfRule>
  </conditionalFormatting>
  <conditionalFormatting sqref="K48">
    <cfRule type="expression" priority="5" dxfId="1" stopIfTrue="1">
      <formula>L48="x"</formula>
    </cfRule>
  </conditionalFormatting>
  <conditionalFormatting sqref="K48">
    <cfRule type="expression" priority="6" dxfId="0" stopIfTrue="1">
      <formula>L48="o"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Arnold Luhaääre mälestusvõistlus 2009</dc:title>
  <dc:subject/>
  <dc:creator>Lydon</dc:creator>
  <cp:keywords/>
  <dc:description/>
  <cp:lastModifiedBy>Ahti</cp:lastModifiedBy>
  <cp:lastPrinted>2020-02-19T08:34:36Z</cp:lastPrinted>
  <dcterms:created xsi:type="dcterms:W3CDTF">2009-02-01T09:46:56Z</dcterms:created>
  <dcterms:modified xsi:type="dcterms:W3CDTF">2022-02-20T14:53:48Z</dcterms:modified>
  <cp:category/>
  <cp:version/>
  <cp:contentType/>
  <cp:contentStatus/>
</cp:coreProperties>
</file>