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SL Jõud MV 2020" sheetId="1" r:id="rId1"/>
  </sheets>
  <definedNames/>
  <calcPr fullCalcOnLoad="1"/>
</workbook>
</file>

<file path=xl/sharedStrings.xml><?xml version="1.0" encoding="utf-8"?>
<sst xmlns="http://schemas.openxmlformats.org/spreadsheetml/2006/main" count="329" uniqueCount="224">
  <si>
    <t>MSL Jõud MV</t>
  </si>
  <si>
    <t>Melliste Spordihoone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</si>
  <si>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</si>
  <si>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</si>
  <si>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</si>
  <si>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</si>
  <si>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</si>
  <si>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</si>
  <si>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</si>
  <si>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</si>
  <si>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</si>
  <si>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</si>
  <si>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</si>
  <si>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</si>
  <si>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</si>
  <si>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</si>
  <si>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</si>
  <si>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</si>
  <si>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55 kg</t>
  </si>
  <si>
    <t>Vlada Makovei</t>
  </si>
  <si>
    <t>Tartumaa</t>
  </si>
  <si>
    <t>43x</t>
  </si>
  <si>
    <t>Reena Rikk</t>
  </si>
  <si>
    <t>2002</t>
  </si>
  <si>
    <t>Järvamaa</t>
  </si>
  <si>
    <t>56x</t>
  </si>
  <si>
    <t xml:space="preserve">Angelina Matjuhhina </t>
  </si>
  <si>
    <t>Idavirumaa</t>
  </si>
  <si>
    <t>.-</t>
  </si>
  <si>
    <t>Liisa Babak</t>
  </si>
  <si>
    <t>28x</t>
  </si>
  <si>
    <t>32x</t>
  </si>
  <si>
    <t>Kirke Ojasaar</t>
  </si>
  <si>
    <t>39x</t>
  </si>
  <si>
    <t>Naised 59 kg</t>
  </si>
  <si>
    <t>Loore-Lii Aviste</t>
  </si>
  <si>
    <t>46x</t>
  </si>
  <si>
    <t>Kaisa Kivirand</t>
  </si>
  <si>
    <t>58x</t>
  </si>
  <si>
    <t>Eesti rekord U 13   -59 kg  Loore-Lii Aviste tõukamine 60 kg</t>
  </si>
  <si>
    <t>Eesti rekord U 13  -59 kg Loore-Lii Aviste  kogusumma  104 kg</t>
  </si>
  <si>
    <t>Eesti rekord U 13  -59 kg Loore-Lii Aviste  kogusumma  105 kg</t>
  </si>
  <si>
    <t>Naised 64 kg</t>
  </si>
  <si>
    <t>Paula Helena Kuklane</t>
  </si>
  <si>
    <t>11.02.1999</t>
  </si>
  <si>
    <t>61x</t>
  </si>
  <si>
    <t>63x</t>
  </si>
  <si>
    <t>79x</t>
  </si>
  <si>
    <t>82x</t>
  </si>
  <si>
    <t>Merit Mandel</t>
  </si>
  <si>
    <t>1986</t>
  </si>
  <si>
    <t>Merilyn Kalmus</t>
  </si>
  <si>
    <t>45x</t>
  </si>
  <si>
    <t>Emma Kivirand</t>
  </si>
  <si>
    <t>48x</t>
  </si>
  <si>
    <t>Naised 71 kg</t>
  </si>
  <si>
    <t>Mona Saar</t>
  </si>
  <si>
    <t>84x</t>
  </si>
  <si>
    <t>Paula Põldoja</t>
  </si>
  <si>
    <t>34x</t>
  </si>
  <si>
    <t>47x</t>
  </si>
  <si>
    <t>Eesti rekord U20 kk. -71kg Mona Saar rebimine 70kg</t>
  </si>
  <si>
    <t>Eesti rekord U20 kk. -71kg Mona Saar kogusumma 154kg</t>
  </si>
  <si>
    <t>Naised 76 kg</t>
  </si>
  <si>
    <t>Triin Põdersoo</t>
  </si>
  <si>
    <t>Ave Bombul</t>
  </si>
  <si>
    <t>19.12.1996</t>
  </si>
  <si>
    <t>50x</t>
  </si>
  <si>
    <t>Susanna Ly Ula</t>
  </si>
  <si>
    <t>41x</t>
  </si>
  <si>
    <t>Naised üle 76 kg</t>
  </si>
  <si>
    <t>Liisbeth Rosenstein</t>
  </si>
  <si>
    <t>51x</t>
  </si>
  <si>
    <t>Žürii:</t>
  </si>
  <si>
    <t>Kohtunikud:</t>
  </si>
  <si>
    <t>Sekretär:</t>
  </si>
  <si>
    <t>Aeg:</t>
  </si>
  <si>
    <t>Mehed 55 kg</t>
  </si>
  <si>
    <t>Morris Ploomipuu</t>
  </si>
  <si>
    <t>Marat Vikultsev</t>
  </si>
  <si>
    <t>Lukas-Voldemar Süld</t>
  </si>
  <si>
    <t>30x</t>
  </si>
  <si>
    <t>Nikita Merkurjev</t>
  </si>
  <si>
    <t>35x</t>
  </si>
  <si>
    <t>Daniel Purk</t>
  </si>
  <si>
    <t>37x</t>
  </si>
  <si>
    <t>Nikita Silin</t>
  </si>
  <si>
    <t>Romet Rämson</t>
  </si>
  <si>
    <t>60x</t>
  </si>
  <si>
    <t>64x</t>
  </si>
  <si>
    <t>Mehed 61 kg</t>
  </si>
  <si>
    <t>Caspar Sepp</t>
  </si>
  <si>
    <t>1.08.2005</t>
  </si>
  <si>
    <t>Mehed 67 kg</t>
  </si>
  <si>
    <t>Mattias Mättik</t>
  </si>
  <si>
    <t>2003</t>
  </si>
  <si>
    <t>Viljandimaa</t>
  </si>
  <si>
    <t>65x</t>
  </si>
  <si>
    <t>Maiko Jalast</t>
  </si>
  <si>
    <t>91x</t>
  </si>
  <si>
    <t>Eesti rekord U13 kk.-67kg Maiko Jalast rebimine 78kg</t>
  </si>
  <si>
    <t>Eesti rekord U13 kk.-67kg Maiko Jalast tõukamine 91kg</t>
  </si>
  <si>
    <t>Eesti rekord U13 kk.-67kg Maiko Jalast kogusumma 169kg</t>
  </si>
  <si>
    <t>Mehed 73 kg</t>
  </si>
  <si>
    <t>Johann Vain</t>
  </si>
  <si>
    <t>Harjumaa</t>
  </si>
  <si>
    <t>70x</t>
  </si>
  <si>
    <t>75x</t>
  </si>
  <si>
    <t>85x</t>
  </si>
  <si>
    <t>Tom Aunapuu</t>
  </si>
  <si>
    <t>01.08.2003</t>
  </si>
  <si>
    <t>95x</t>
  </si>
  <si>
    <t>Kait Viks</t>
  </si>
  <si>
    <t>66x</t>
  </si>
  <si>
    <t>81x</t>
  </si>
  <si>
    <t>Jaan Korobov</t>
  </si>
  <si>
    <t>24.06.1990</t>
  </si>
  <si>
    <t>73x</t>
  </si>
  <si>
    <t>104x</t>
  </si>
  <si>
    <t>Mehed 81 kg</t>
  </si>
  <si>
    <t>Erlend Valvik</t>
  </si>
  <si>
    <t>Sverre Ploomipuu</t>
  </si>
  <si>
    <t>115x</t>
  </si>
  <si>
    <t>Alexander Moiseenko</t>
  </si>
  <si>
    <t>02.02.2003</t>
  </si>
  <si>
    <t>Martin Koitjärv</t>
  </si>
  <si>
    <t>78x</t>
  </si>
  <si>
    <t>Lauri Naarits</t>
  </si>
  <si>
    <t>30.09.1991</t>
  </si>
  <si>
    <t>105x</t>
  </si>
  <si>
    <t>108x</t>
  </si>
  <si>
    <t>Eesti rekord U17, U20, U23 kk. -81kg Alexander Moiseenko rebimine 126kg</t>
  </si>
  <si>
    <t>Eesti rekord U17, U20, U23, Mehed kk. -81kg Alexander Moiseenko rebimine 130kg</t>
  </si>
  <si>
    <t>Eesti rekord U17, U20, U23 kk. -81kg Alexander Moiseenko tõukamine 154kg</t>
  </si>
  <si>
    <t>Eesti rekord U17, U20, U23 kk. -81kg Alexander Moiseenko kogusumma 278kg</t>
  </si>
  <si>
    <t>Eesti rekord U17, U20, U23, Mehed kk. -81kg Alexander Moiseenko kogusumma 284kg</t>
  </si>
  <si>
    <t>Eesti rekord U17, U20, U23, Mehed kk. -81kg Alexander Moiseenko tõukamine 157kg</t>
  </si>
  <si>
    <t>Eesti rekord U17, U20, U23, Mehed kk. -81kg Alexander Moiseenko kogusumma 287kg</t>
  </si>
  <si>
    <t>Mehed  89 kg</t>
  </si>
  <si>
    <t>Gabriel Künnapuu</t>
  </si>
  <si>
    <t>Gert Lehtme</t>
  </si>
  <si>
    <t>Tõnis Veerme</t>
  </si>
  <si>
    <t>1989</t>
  </si>
  <si>
    <t>127x</t>
  </si>
  <si>
    <t>Karl Jaagup Kägu</t>
  </si>
  <si>
    <t>2004</t>
  </si>
  <si>
    <t>38x</t>
  </si>
  <si>
    <t>Tristan Abel</t>
  </si>
  <si>
    <t>80x</t>
  </si>
  <si>
    <t>98x</t>
  </si>
  <si>
    <t>Teet Karbus</t>
  </si>
  <si>
    <t>16.02.1998</t>
  </si>
  <si>
    <t>116x</t>
  </si>
  <si>
    <t>152x</t>
  </si>
  <si>
    <t>Mehed 96 kg</t>
  </si>
  <si>
    <t>Viljar Roosmaa</t>
  </si>
  <si>
    <t>1985</t>
  </si>
  <si>
    <t>100x</t>
  </si>
  <si>
    <t>120x</t>
  </si>
  <si>
    <t>Maido Õun</t>
  </si>
  <si>
    <t>87x</t>
  </si>
  <si>
    <t>Allan Keng</t>
  </si>
  <si>
    <t>1988</t>
  </si>
  <si>
    <t>107x</t>
  </si>
  <si>
    <t>135x</t>
  </si>
  <si>
    <t>Kerto Pärl</t>
  </si>
  <si>
    <t>29.09.1993</t>
  </si>
  <si>
    <t>139x</t>
  </si>
  <si>
    <t>141x</t>
  </si>
  <si>
    <t>Roomet Väli</t>
  </si>
  <si>
    <t>130x</t>
  </si>
  <si>
    <t xml:space="preserve">Eesti rekord U15 kk.-102kg Roomet Väli rebimine 110kg </t>
  </si>
  <si>
    <t xml:space="preserve">Eesti rekord U15 kk.-102kg Roomet Väli rebimine 113kg </t>
  </si>
  <si>
    <t>Mehed 102 kg</t>
  </si>
  <si>
    <t>Jaanus Hiiemäe</t>
  </si>
  <si>
    <t>1974</t>
  </si>
  <si>
    <t>118x</t>
  </si>
  <si>
    <t>151x</t>
  </si>
  <si>
    <t>Aivar Zarubin</t>
  </si>
  <si>
    <t>1971</t>
  </si>
  <si>
    <t>111x</t>
  </si>
  <si>
    <t>114x</t>
  </si>
  <si>
    <t>x</t>
  </si>
  <si>
    <t>Robert Põldoja</t>
  </si>
  <si>
    <t>24.10.2000</t>
  </si>
  <si>
    <t>Eesti rekord U20 kk. -102kg Robert Põldoja rebimine 118kg</t>
  </si>
  <si>
    <t>Eesti rekord U20 kk. -102kg Robert Põldoja rebimine 121kg</t>
  </si>
  <si>
    <t>Eesti rekord U20 kk. -102kg Robert Põldoja tõukamine 149kg</t>
  </si>
  <si>
    <t>Eesti rekord U20 kk. -102kg Robert Põldoja kogusumma 270kg</t>
  </si>
  <si>
    <t>Eesti rekord U20 kk. -102kg Robert Põldoja tõukamine 153kg</t>
  </si>
  <si>
    <t>Eesti rekord U20 kk. -102kg Robert Põldoja kogusumma 274kg</t>
  </si>
  <si>
    <t>Mehed 109 kg</t>
  </si>
  <si>
    <t>Leho Pent</t>
  </si>
  <si>
    <t>02.04.1990</t>
  </si>
  <si>
    <t>155x</t>
  </si>
  <si>
    <t>195x</t>
  </si>
  <si>
    <t>Johannes Muru</t>
  </si>
  <si>
    <t>20.12.1995</t>
  </si>
  <si>
    <t>Eesti rekord mehed kk. -109kg Leho Pent rebimine 149kg</t>
  </si>
  <si>
    <t>Eesti rekord mehed kk. -109kg Leho Pent tõukamine 189kg</t>
  </si>
  <si>
    <t>Eesti rekord mehed kk. -109kg Leho Pent kogusumma 338kg</t>
  </si>
  <si>
    <t>Mehed üle 109 kg</t>
  </si>
  <si>
    <t>Džan Baškirov</t>
  </si>
  <si>
    <t>25.03.2004</t>
  </si>
  <si>
    <t>129x</t>
  </si>
  <si>
    <t>Renat Kimmer</t>
  </si>
  <si>
    <t>22.02.1976</t>
  </si>
  <si>
    <t>132x</t>
  </si>
  <si>
    <t>Vitali Dronkin</t>
  </si>
  <si>
    <t>20.10.1972</t>
  </si>
  <si>
    <t>90x</t>
  </si>
  <si>
    <t>Žürii: Aleksandr Rumjantsev</t>
  </si>
  <si>
    <t>Maria Merilo</t>
  </si>
  <si>
    <t>Reelika Põdersoo</t>
  </si>
  <si>
    <t>Urmas Treier</t>
  </si>
  <si>
    <t>Sander Savik</t>
  </si>
  <si>
    <t>Johanna Haljasorg</t>
  </si>
  <si>
    <t>Georgi Georgijevski</t>
  </si>
  <si>
    <t>Maakonna arvestus</t>
  </si>
  <si>
    <t>I Tartumaa 200p</t>
  </si>
  <si>
    <t>II Järvamaa 191p</t>
  </si>
  <si>
    <t>III Viljandimaa 156p</t>
  </si>
  <si>
    <t>IV Ida-Virumaa  45 p</t>
  </si>
  <si>
    <t>V Harjumaa  36 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</si>
</sst>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169" fontId="0" fillId="0" borderId="1" xfId="0" applyNumberFormat="1" applyFont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1" xfId="0" applyFont="1" applyFill="1" applyBorder="1" applyAlignment="1" applyProtection="1">
      <alignment horizontal="center"/>
      <protection locked="0"/>
    </xf>
    <xf numFmtId="164" fontId="0" fillId="4" borderId="1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8" fontId="0" fillId="0" borderId="3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Alignment="1" applyProtection="1">
      <alignment horizontal="center"/>
      <protection locked="0"/>
    </xf>
    <xf numFmtId="168" fontId="1" fillId="6" borderId="2" xfId="0" applyNumberFormat="1" applyFont="1" applyFill="1" applyBorder="1" applyAlignment="1">
      <alignment horizontal="center"/>
    </xf>
    <xf numFmtId="168" fontId="1" fillId="6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6" fillId="4" borderId="1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 wrapText="1"/>
    </xf>
    <xf numFmtId="164" fontId="1" fillId="0" borderId="0" xfId="0" applyFont="1" applyAlignment="1">
      <alignment horizontal="center"/>
    </xf>
    <xf numFmtId="164" fontId="0" fillId="3" borderId="0" xfId="0" applyFont="1" applyFill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workbookViewId="0" topLeftCell="A1">
      <selection activeCell="C83" sqref="C83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" customWidth="1"/>
    <col min="17" max="17" width="7.57421875" style="0" customWidth="1"/>
  </cols>
  <sheetData>
    <row r="1" spans="1:17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4">
        <v>44135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6"/>
      <c r="B4" s="2"/>
      <c r="D4" s="7"/>
      <c r="E4" s="8"/>
      <c r="F4" s="9"/>
      <c r="G4" s="9"/>
      <c r="H4" s="9"/>
      <c r="I4" s="9"/>
      <c r="J4" s="9"/>
      <c r="K4" s="10"/>
      <c r="L4" s="10"/>
      <c r="M4" s="11"/>
      <c r="N4" s="12"/>
      <c r="O4" s="12"/>
      <c r="P4" s="13"/>
      <c r="Q4" s="12"/>
    </row>
    <row r="5" spans="1:17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 t="s">
        <v>4</v>
      </c>
      <c r="N5" s="14"/>
      <c r="O5" s="14"/>
      <c r="P5" s="14"/>
      <c r="Q5" s="14"/>
    </row>
    <row r="6" spans="1:17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 t="s">
        <v>12</v>
      </c>
      <c r="K6" s="18"/>
      <c r="L6" s="18"/>
      <c r="M6" s="18" t="s">
        <v>13</v>
      </c>
      <c r="N6" s="18" t="s">
        <v>14</v>
      </c>
      <c r="O6" s="18" t="s">
        <v>15</v>
      </c>
      <c r="P6" s="19" t="s">
        <v>16</v>
      </c>
      <c r="Q6" s="20" t="s">
        <v>17</v>
      </c>
    </row>
    <row r="7" spans="1:17" ht="12.75">
      <c r="A7" s="15"/>
      <c r="B7" s="15"/>
      <c r="C7" s="15"/>
      <c r="D7" s="15"/>
      <c r="E7" s="16"/>
      <c r="F7" s="17"/>
      <c r="G7" s="18">
        <v>1</v>
      </c>
      <c r="H7" s="18">
        <v>2</v>
      </c>
      <c r="I7" s="18">
        <v>3</v>
      </c>
      <c r="J7" s="18">
        <v>1</v>
      </c>
      <c r="K7" s="18">
        <v>2</v>
      </c>
      <c r="L7" s="18">
        <v>3</v>
      </c>
      <c r="M7" s="18"/>
      <c r="N7" s="18"/>
      <c r="O7" s="18"/>
      <c r="P7" s="19"/>
      <c r="Q7" s="20"/>
    </row>
    <row r="8" spans="1:17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12.75">
      <c r="A9" s="22">
        <v>14</v>
      </c>
      <c r="B9" s="23" t="s">
        <v>19</v>
      </c>
      <c r="C9" s="24">
        <v>40128</v>
      </c>
      <c r="D9" s="25" t="s">
        <v>20</v>
      </c>
      <c r="E9" s="26">
        <v>55</v>
      </c>
      <c r="F9" s="27">
        <f>POWER(10,(0.783497476*(LOG10(E9/153.655)*LOG10(E9/153.655))))</f>
        <v>1.432118020500786</v>
      </c>
      <c r="G9" s="28">
        <v>30</v>
      </c>
      <c r="H9" s="29">
        <v>32</v>
      </c>
      <c r="I9" s="23">
        <v>34</v>
      </c>
      <c r="J9" s="28">
        <v>40</v>
      </c>
      <c r="K9" s="30" t="s">
        <v>21</v>
      </c>
      <c r="L9" s="29">
        <v>45</v>
      </c>
      <c r="M9" s="25">
        <f>MAX(G9:I9)</f>
        <v>34</v>
      </c>
      <c r="N9" s="25">
        <f>MAX(J9:L9)</f>
        <v>45</v>
      </c>
      <c r="O9" s="23">
        <f>M9+N9</f>
        <v>79</v>
      </c>
      <c r="P9" s="31">
        <v>5</v>
      </c>
      <c r="Q9" s="32">
        <f>O9*F9</f>
        <v>113.1373236195621</v>
      </c>
    </row>
    <row r="10" spans="1:17" ht="12.75">
      <c r="A10" s="22">
        <v>45</v>
      </c>
      <c r="B10" s="23" t="s">
        <v>22</v>
      </c>
      <c r="C10" s="33" t="s">
        <v>23</v>
      </c>
      <c r="D10" s="34" t="s">
        <v>24</v>
      </c>
      <c r="E10" s="26">
        <v>53.9</v>
      </c>
      <c r="F10" s="27">
        <f>POWER(10,(0.783497476*(LOG10(E10/153.655)*LOG10(E10/153.655))))</f>
        <v>1.4526920921946582</v>
      </c>
      <c r="G10" s="28">
        <v>37</v>
      </c>
      <c r="H10" s="29">
        <v>40</v>
      </c>
      <c r="I10" s="23">
        <v>42</v>
      </c>
      <c r="J10" s="28">
        <v>52</v>
      </c>
      <c r="K10" s="29">
        <v>54</v>
      </c>
      <c r="L10" s="30" t="s">
        <v>25</v>
      </c>
      <c r="M10" s="25">
        <f>MAX(G10:I10)</f>
        <v>42</v>
      </c>
      <c r="N10" s="25">
        <f>MAX(J10:L10)</f>
        <v>54</v>
      </c>
      <c r="O10" s="23">
        <f>M10+N10</f>
        <v>96</v>
      </c>
      <c r="P10" s="31">
        <v>2</v>
      </c>
      <c r="Q10" s="32">
        <f>O10*F10</f>
        <v>139.4584408506872</v>
      </c>
    </row>
    <row r="11" spans="1:22" ht="12.75">
      <c r="A11" s="22">
        <v>17</v>
      </c>
      <c r="B11" s="23" t="s">
        <v>26</v>
      </c>
      <c r="C11" s="24">
        <v>37802</v>
      </c>
      <c r="D11" s="25" t="s">
        <v>27</v>
      </c>
      <c r="E11" s="26">
        <v>54.5</v>
      </c>
      <c r="F11" s="27">
        <f>POWER(10,(0.783497476*(LOG10(E11/153.655)*LOG10(E11/153.655))))</f>
        <v>1.4413324553043114</v>
      </c>
      <c r="G11" s="28">
        <v>62</v>
      </c>
      <c r="H11" s="29">
        <v>66</v>
      </c>
      <c r="I11" s="35" t="s">
        <v>28</v>
      </c>
      <c r="J11" s="28">
        <v>80</v>
      </c>
      <c r="K11" s="29">
        <v>86</v>
      </c>
      <c r="L11" s="29">
        <v>89</v>
      </c>
      <c r="M11" s="25">
        <f>MAX(G11:I11)</f>
        <v>66</v>
      </c>
      <c r="N11" s="25">
        <f>MAX(J11:L11)</f>
        <v>89</v>
      </c>
      <c r="O11" s="23">
        <f>M11+N11</f>
        <v>155</v>
      </c>
      <c r="P11" s="31">
        <v>1</v>
      </c>
      <c r="Q11" s="32">
        <f>O11*F11</f>
        <v>223.40653057216826</v>
      </c>
      <c r="V11" s="34"/>
    </row>
    <row r="12" spans="1:22" ht="12.75">
      <c r="A12" s="22">
        <v>53</v>
      </c>
      <c r="B12" s="23" t="s">
        <v>29</v>
      </c>
      <c r="C12" s="24">
        <v>40362</v>
      </c>
      <c r="D12" s="25" t="s">
        <v>24</v>
      </c>
      <c r="E12" s="26">
        <v>33.65</v>
      </c>
      <c r="F12" s="27">
        <f>POWER(10,(0.783497476*(LOG10(E12/153.655)*LOG10(E12/153.655))))</f>
        <v>2.1919885431083466</v>
      </c>
      <c r="G12" s="28">
        <v>18</v>
      </c>
      <c r="H12" s="29">
        <v>20</v>
      </c>
      <c r="I12" s="23">
        <v>22</v>
      </c>
      <c r="J12" s="36" t="s">
        <v>30</v>
      </c>
      <c r="K12" s="29">
        <v>30</v>
      </c>
      <c r="L12" s="30" t="s">
        <v>31</v>
      </c>
      <c r="M12" s="25">
        <f>MAX(G12:I12)</f>
        <v>22</v>
      </c>
      <c r="N12" s="25">
        <f>MAX(J12:L12)</f>
        <v>30</v>
      </c>
      <c r="O12" s="23">
        <f>M12+N12</f>
        <v>52</v>
      </c>
      <c r="P12" s="31">
        <v>4</v>
      </c>
      <c r="Q12" s="32">
        <f>O12*F12</f>
        <v>113.98340424163402</v>
      </c>
      <c r="V12" s="34"/>
    </row>
    <row r="13" spans="1:22" ht="12.75">
      <c r="A13" s="22">
        <v>42</v>
      </c>
      <c r="B13" s="23" t="s">
        <v>32</v>
      </c>
      <c r="C13" s="24">
        <v>39269</v>
      </c>
      <c r="D13" s="25" t="s">
        <v>20</v>
      </c>
      <c r="E13" s="26">
        <v>43.3</v>
      </c>
      <c r="F13" s="27">
        <f>POWER(10,(0.783497476*(LOG10(E13/153.655)*LOG10(E13/153.655))))</f>
        <v>1.7260710412044593</v>
      </c>
      <c r="G13" s="28">
        <v>26</v>
      </c>
      <c r="H13" s="29">
        <v>28</v>
      </c>
      <c r="I13" s="23">
        <v>29</v>
      </c>
      <c r="J13" s="28">
        <v>34</v>
      </c>
      <c r="K13" s="29">
        <v>38</v>
      </c>
      <c r="L13" s="30" t="s">
        <v>33</v>
      </c>
      <c r="M13" s="25">
        <f>MAX(G13:I13)</f>
        <v>29</v>
      </c>
      <c r="N13" s="25">
        <f>MAX(J13:L13)</f>
        <v>38</v>
      </c>
      <c r="O13" s="23">
        <f>M13+N13</f>
        <v>67</v>
      </c>
      <c r="P13" s="31">
        <v>3</v>
      </c>
      <c r="Q13" s="32">
        <f>O13*F13</f>
        <v>115.64675976069877</v>
      </c>
      <c r="V13" s="34"/>
    </row>
    <row r="14" spans="1:17" ht="12.75">
      <c r="A14" s="37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2.75">
      <c r="A15" s="22">
        <v>30</v>
      </c>
      <c r="B15" s="23" t="s">
        <v>35</v>
      </c>
      <c r="C15" s="24">
        <v>39257</v>
      </c>
      <c r="D15" s="25" t="s">
        <v>20</v>
      </c>
      <c r="E15" s="26">
        <v>56.9</v>
      </c>
      <c r="F15" s="27">
        <f>POWER(10,(0.783497476*(LOG10(E15/153.655)*LOG10(E15/153.655))))</f>
        <v>1.3990615654748617</v>
      </c>
      <c r="G15" s="28">
        <v>41</v>
      </c>
      <c r="H15" s="29">
        <v>45</v>
      </c>
      <c r="I15" s="36" t="s">
        <v>36</v>
      </c>
      <c r="J15" s="28">
        <v>55</v>
      </c>
      <c r="K15" s="29">
        <v>59</v>
      </c>
      <c r="L15" s="38">
        <v>60</v>
      </c>
      <c r="M15" s="25">
        <f>MAX(G15:I15)</f>
        <v>45</v>
      </c>
      <c r="N15" s="25">
        <f>MAX(J15:L15)</f>
        <v>60</v>
      </c>
      <c r="O15" s="39">
        <f>M15+N15</f>
        <v>105</v>
      </c>
      <c r="P15" s="31">
        <v>1</v>
      </c>
      <c r="Q15" s="32">
        <f>O15*F15</f>
        <v>146.90146437486047</v>
      </c>
    </row>
    <row r="16" spans="1:17" ht="12.75">
      <c r="A16" s="22">
        <v>39</v>
      </c>
      <c r="B16" s="23" t="s">
        <v>37</v>
      </c>
      <c r="C16" s="24">
        <v>37848</v>
      </c>
      <c r="D16" s="25" t="s">
        <v>24</v>
      </c>
      <c r="E16" s="26">
        <v>56.4</v>
      </c>
      <c r="F16" s="27">
        <f>POWER(10,(0.783497476*(LOG10(E16/153.655)*LOG10(E16/153.655))))</f>
        <v>1.4074720161698917</v>
      </c>
      <c r="G16" s="28">
        <v>43</v>
      </c>
      <c r="H16" s="29">
        <v>46</v>
      </c>
      <c r="I16" s="23">
        <v>48</v>
      </c>
      <c r="J16" s="28">
        <v>55</v>
      </c>
      <c r="K16" s="30" t="s">
        <v>38</v>
      </c>
      <c r="L16" s="40" t="s">
        <v>28</v>
      </c>
      <c r="M16" s="25">
        <f>MAX(G16:I16)</f>
        <v>48</v>
      </c>
      <c r="N16" s="25">
        <f>MAX(J16:L16)</f>
        <v>55</v>
      </c>
      <c r="O16" s="23">
        <f>M16+N16</f>
        <v>103</v>
      </c>
      <c r="P16" s="31">
        <v>2</v>
      </c>
      <c r="Q16" s="32">
        <f>O16*F16</f>
        <v>144.96961766549884</v>
      </c>
    </row>
    <row r="17" spans="1:17" s="49" customFormat="1" ht="12.75">
      <c r="A17" s="41"/>
      <c r="B17" s="42"/>
      <c r="C17" s="43"/>
      <c r="D17" s="42"/>
      <c r="E17" s="44"/>
      <c r="F17" s="45"/>
      <c r="G17" s="41"/>
      <c r="H17" s="46"/>
      <c r="I17" s="42"/>
      <c r="J17" s="41"/>
      <c r="K17" s="46"/>
      <c r="L17" s="46"/>
      <c r="M17" s="42"/>
      <c r="N17" s="42"/>
      <c r="O17" s="42"/>
      <c r="P17" s="47"/>
      <c r="Q17" s="48"/>
    </row>
    <row r="18" spans="2:16" ht="12.75">
      <c r="B18" s="49"/>
      <c r="C18" s="42" t="s">
        <v>39</v>
      </c>
      <c r="D18" s="50"/>
      <c r="E18" s="49"/>
      <c r="P18"/>
    </row>
    <row r="19" spans="2:16" ht="12.75">
      <c r="B19" s="51" t="s">
        <v>40</v>
      </c>
      <c r="C19" s="7"/>
      <c r="E19"/>
      <c r="P19"/>
    </row>
    <row r="20" spans="2:16" ht="12.75">
      <c r="B20" s="51" t="s">
        <v>41</v>
      </c>
      <c r="C20" s="7"/>
      <c r="E20"/>
      <c r="P20"/>
    </row>
    <row r="21" spans="1:17" s="49" customFormat="1" ht="12.75">
      <c r="A21" s="41"/>
      <c r="B21" s="42"/>
      <c r="C21" s="43"/>
      <c r="D21" s="42"/>
      <c r="E21" s="44"/>
      <c r="F21" s="45"/>
      <c r="G21" s="41"/>
      <c r="H21" s="46"/>
      <c r="I21" s="42"/>
      <c r="J21" s="41"/>
      <c r="K21" s="46"/>
      <c r="L21" s="46"/>
      <c r="M21" s="42"/>
      <c r="N21" s="42"/>
      <c r="O21" s="42"/>
      <c r="P21" s="47"/>
      <c r="Q21" s="48"/>
    </row>
    <row r="22" spans="1:17" ht="12.75">
      <c r="A22" s="37" t="s">
        <v>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>
      <c r="A23" s="22">
        <v>37</v>
      </c>
      <c r="B23" s="23" t="s">
        <v>43</v>
      </c>
      <c r="C23" s="33" t="s">
        <v>44</v>
      </c>
      <c r="D23" s="52" t="s">
        <v>24</v>
      </c>
      <c r="E23" s="26">
        <v>63.1</v>
      </c>
      <c r="F23" s="27">
        <f>POWER(10,(0.783497476*(LOG10(E23/153.655)*LOG10(E23/153.655))))</f>
        <v>1.3093360230221944</v>
      </c>
      <c r="G23" s="28">
        <v>58</v>
      </c>
      <c r="H23" s="30" t="s">
        <v>45</v>
      </c>
      <c r="I23" s="36" t="s">
        <v>46</v>
      </c>
      <c r="J23" s="28">
        <v>75</v>
      </c>
      <c r="K23" s="30" t="s">
        <v>47</v>
      </c>
      <c r="L23" s="30" t="s">
        <v>48</v>
      </c>
      <c r="M23" s="25">
        <f>MAX(G23:I23)</f>
        <v>58</v>
      </c>
      <c r="N23" s="25">
        <f>MAX(J23:L23)</f>
        <v>75</v>
      </c>
      <c r="O23" s="23">
        <f>M23+N23</f>
        <v>133</v>
      </c>
      <c r="P23" s="31">
        <v>2</v>
      </c>
      <c r="Q23" s="32">
        <f>O23*F23</f>
        <v>174.14169106195186</v>
      </c>
    </row>
    <row r="24" spans="1:17" ht="12.75">
      <c r="A24" s="22">
        <v>18</v>
      </c>
      <c r="B24" s="23" t="s">
        <v>49</v>
      </c>
      <c r="C24" s="33" t="s">
        <v>50</v>
      </c>
      <c r="D24" s="52" t="s">
        <v>20</v>
      </c>
      <c r="E24" s="26">
        <v>60</v>
      </c>
      <c r="F24" s="27">
        <f>POWER(10,(0.783497476*(LOG10(E24/153.655)*LOG10(E24/153.655))))</f>
        <v>1.35106756734735</v>
      </c>
      <c r="G24" s="28">
        <v>58</v>
      </c>
      <c r="H24" s="29">
        <v>61</v>
      </c>
      <c r="I24" s="36" t="s">
        <v>46</v>
      </c>
      <c r="J24" s="28">
        <v>71</v>
      </c>
      <c r="K24" s="29">
        <v>75</v>
      </c>
      <c r="L24" s="29">
        <v>78</v>
      </c>
      <c r="M24" s="25">
        <f>MAX(G24:I24)</f>
        <v>61</v>
      </c>
      <c r="N24" s="25">
        <f>MAX(J24:L24)</f>
        <v>78</v>
      </c>
      <c r="O24" s="23">
        <f>M24+N24</f>
        <v>139</v>
      </c>
      <c r="P24" s="31">
        <v>1</v>
      </c>
      <c r="Q24" s="32">
        <f>O24*F24</f>
        <v>187.79839186128166</v>
      </c>
    </row>
    <row r="25" spans="1:17" ht="12.75">
      <c r="A25" s="22">
        <v>6</v>
      </c>
      <c r="B25" s="23" t="s">
        <v>51</v>
      </c>
      <c r="C25" s="24">
        <v>37276</v>
      </c>
      <c r="D25" s="25" t="s">
        <v>20</v>
      </c>
      <c r="E25" s="26">
        <v>61.35</v>
      </c>
      <c r="F25" s="27">
        <f>POWER(10,(0.783497476*(LOG10(E25/153.655)*LOG10(E25/153.655))))</f>
        <v>1.332189962802401</v>
      </c>
      <c r="G25" s="36" t="s">
        <v>52</v>
      </c>
      <c r="H25" s="29">
        <v>45</v>
      </c>
      <c r="I25" s="23">
        <v>48</v>
      </c>
      <c r="J25" s="28">
        <v>52</v>
      </c>
      <c r="K25" s="29">
        <v>55</v>
      </c>
      <c r="L25" s="30" t="s">
        <v>38</v>
      </c>
      <c r="M25" s="25">
        <f>MAX(G25:I25)</f>
        <v>48</v>
      </c>
      <c r="N25" s="25">
        <f>MAX(J25:L25)</f>
        <v>55</v>
      </c>
      <c r="O25" s="23">
        <f>M25+N25</f>
        <v>103</v>
      </c>
      <c r="P25" s="31">
        <v>3</v>
      </c>
      <c r="Q25" s="32">
        <f>O25*F25</f>
        <v>137.2155661686473</v>
      </c>
    </row>
    <row r="26" spans="1:17" ht="12.75">
      <c r="A26" s="22">
        <v>31</v>
      </c>
      <c r="B26" s="23" t="s">
        <v>53</v>
      </c>
      <c r="C26" s="24">
        <v>38951</v>
      </c>
      <c r="D26" s="25" t="s">
        <v>24</v>
      </c>
      <c r="E26" s="26">
        <v>60.4</v>
      </c>
      <c r="F26" s="27">
        <f>POWER(10,(0.783497476*(LOG10(E26/153.655)*LOG10(E26/153.655))))</f>
        <v>1.3453549671836984</v>
      </c>
      <c r="G26" s="28">
        <v>43</v>
      </c>
      <c r="H26" s="29">
        <v>46</v>
      </c>
      <c r="I26" s="36" t="s">
        <v>54</v>
      </c>
      <c r="J26" s="28">
        <v>53</v>
      </c>
      <c r="K26" s="29">
        <v>56</v>
      </c>
      <c r="L26" s="30" t="s">
        <v>38</v>
      </c>
      <c r="M26" s="25">
        <f>MAX(G26:I26)</f>
        <v>46</v>
      </c>
      <c r="N26" s="25">
        <f>MAX(J26:L26)</f>
        <v>56</v>
      </c>
      <c r="O26" s="23">
        <f>M26+N26</f>
        <v>102</v>
      </c>
      <c r="P26" s="31">
        <v>4</v>
      </c>
      <c r="Q26" s="32">
        <f>O26*F26</f>
        <v>137.22620665273723</v>
      </c>
    </row>
    <row r="27" spans="1:17" ht="12.75">
      <c r="A27" s="37" t="s">
        <v>55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22">
        <v>38</v>
      </c>
      <c r="B28" s="23" t="s">
        <v>56</v>
      </c>
      <c r="C28" s="24">
        <v>37380</v>
      </c>
      <c r="D28" s="25" t="s">
        <v>20</v>
      </c>
      <c r="E28" s="26">
        <v>65.85</v>
      </c>
      <c r="F28" s="27">
        <f>POWER(10,(0.783497476*(LOG10(E28/153.655)*LOG10(E28/153.655))))</f>
        <v>1.276730180892781</v>
      </c>
      <c r="G28" s="28">
        <v>62</v>
      </c>
      <c r="H28" s="29">
        <v>66</v>
      </c>
      <c r="I28" s="39">
        <v>70</v>
      </c>
      <c r="J28" s="28">
        <v>79</v>
      </c>
      <c r="K28" s="30" t="s">
        <v>57</v>
      </c>
      <c r="L28" s="29">
        <v>84</v>
      </c>
      <c r="M28" s="25">
        <f>MAX(G28:I28)</f>
        <v>70</v>
      </c>
      <c r="N28" s="25">
        <f>MAX(J28:L28)</f>
        <v>84</v>
      </c>
      <c r="O28" s="39">
        <f>M28+N28</f>
        <v>154</v>
      </c>
      <c r="P28" s="31">
        <v>1</v>
      </c>
      <c r="Q28" s="32">
        <f>O28*F28</f>
        <v>196.61644785748825</v>
      </c>
    </row>
    <row r="29" spans="1:17" ht="12.75">
      <c r="A29" s="22">
        <v>7</v>
      </c>
      <c r="B29" s="23" t="s">
        <v>58</v>
      </c>
      <c r="C29" s="24">
        <v>37567</v>
      </c>
      <c r="D29" s="25" t="s">
        <v>20</v>
      </c>
      <c r="E29" s="26">
        <v>64.1</v>
      </c>
      <c r="F29" s="27">
        <f>POWER(10,(0.783497476*(LOG10(E29/153.655)*LOG10(E29/153.655))))</f>
        <v>1.2970350909978496</v>
      </c>
      <c r="G29" s="28">
        <v>30</v>
      </c>
      <c r="H29" s="30" t="s">
        <v>59</v>
      </c>
      <c r="I29" s="23">
        <v>34</v>
      </c>
      <c r="J29" s="28">
        <v>40</v>
      </c>
      <c r="K29" s="29">
        <v>43</v>
      </c>
      <c r="L29" s="30" t="s">
        <v>60</v>
      </c>
      <c r="M29" s="25">
        <f>MAX(G29:I29)</f>
        <v>34</v>
      </c>
      <c r="N29" s="25">
        <f>MAX(J29:L29)</f>
        <v>43</v>
      </c>
      <c r="O29" s="23">
        <f>M29+N29</f>
        <v>77</v>
      </c>
      <c r="P29" s="31">
        <v>2</v>
      </c>
      <c r="Q29" s="32">
        <f>O29*F29</f>
        <v>99.87170200683443</v>
      </c>
    </row>
    <row r="30" spans="1:17" s="49" customFormat="1" ht="12.75">
      <c r="A30" s="41"/>
      <c r="B30" s="42"/>
      <c r="C30" s="43"/>
      <c r="D30" s="42"/>
      <c r="E30" s="44"/>
      <c r="F30" s="45"/>
      <c r="G30" s="41"/>
      <c r="H30" s="46"/>
      <c r="I30" s="42"/>
      <c r="J30" s="41"/>
      <c r="K30" s="46"/>
      <c r="L30" s="46"/>
      <c r="M30" s="42"/>
      <c r="N30" s="42"/>
      <c r="O30" s="42"/>
      <c r="P30" s="47"/>
      <c r="Q30" s="48"/>
    </row>
    <row r="31" spans="1:17" ht="12.75">
      <c r="A31" s="41"/>
      <c r="B31" s="41"/>
      <c r="C31" s="41" t="s">
        <v>61</v>
      </c>
      <c r="D31" s="42"/>
      <c r="E31" s="44"/>
      <c r="F31" s="45"/>
      <c r="G31" s="41"/>
      <c r="H31" s="46"/>
      <c r="I31" s="42"/>
      <c r="J31" s="41"/>
      <c r="K31" s="46"/>
      <c r="L31" s="46"/>
      <c r="M31" s="42"/>
      <c r="N31" s="42"/>
      <c r="O31" s="42"/>
      <c r="P31" s="47"/>
      <c r="Q31" s="48"/>
    </row>
    <row r="32" spans="1:17" ht="12.75">
      <c r="A32" s="41"/>
      <c r="B32" s="41"/>
      <c r="C32" s="53" t="s">
        <v>62</v>
      </c>
      <c r="D32" s="42"/>
      <c r="E32" s="44"/>
      <c r="F32" s="45"/>
      <c r="G32" s="41"/>
      <c r="H32" s="46"/>
      <c r="I32" s="42"/>
      <c r="J32" s="41"/>
      <c r="K32" s="46"/>
      <c r="L32" s="46"/>
      <c r="M32" s="42"/>
      <c r="N32" s="42"/>
      <c r="O32" s="42"/>
      <c r="P32" s="47"/>
      <c r="Q32" s="48"/>
    </row>
    <row r="33" spans="1:17" s="49" customFormat="1" ht="12.75">
      <c r="A33" s="41"/>
      <c r="B33" s="42"/>
      <c r="C33" s="43"/>
      <c r="D33" s="42"/>
      <c r="E33" s="44"/>
      <c r="F33" s="45"/>
      <c r="G33" s="41"/>
      <c r="H33" s="46"/>
      <c r="I33" s="42"/>
      <c r="J33" s="41"/>
      <c r="K33" s="46"/>
      <c r="L33" s="46"/>
      <c r="M33" s="42"/>
      <c r="N33" s="42"/>
      <c r="O33" s="42"/>
      <c r="P33" s="47"/>
      <c r="Q33" s="48"/>
    </row>
    <row r="34" spans="1:17" ht="12.75">
      <c r="A34" s="37" t="s">
        <v>63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>
      <c r="A35" s="22">
        <v>47</v>
      </c>
      <c r="B35" s="23" t="s">
        <v>64</v>
      </c>
      <c r="C35" s="24">
        <v>33170</v>
      </c>
      <c r="D35" s="25" t="s">
        <v>20</v>
      </c>
      <c r="E35" s="26">
        <v>71.1</v>
      </c>
      <c r="F35" s="27">
        <f>POWER(10,(0.783497476*(LOG10(E35/153.655)*LOG10(E35/153.655))))</f>
        <v>1.223935635750605</v>
      </c>
      <c r="G35" s="28">
        <v>70</v>
      </c>
      <c r="H35" s="29">
        <v>75</v>
      </c>
      <c r="I35" s="23">
        <v>77</v>
      </c>
      <c r="J35" s="28">
        <v>90</v>
      </c>
      <c r="K35" s="29">
        <v>95</v>
      </c>
      <c r="L35" s="29">
        <v>99</v>
      </c>
      <c r="M35" s="25">
        <f>MAX(G35:I35)</f>
        <v>77</v>
      </c>
      <c r="N35" s="25">
        <f>MAX(J35:L35)</f>
        <v>99</v>
      </c>
      <c r="O35" s="23">
        <f>M35+N35</f>
        <v>176</v>
      </c>
      <c r="P35" s="31">
        <v>1</v>
      </c>
      <c r="Q35" s="32">
        <f>O35*F35</f>
        <v>215.4126718921065</v>
      </c>
    </row>
    <row r="36" spans="1:17" ht="12.75">
      <c r="A36" s="22">
        <v>54</v>
      </c>
      <c r="B36" s="23" t="s">
        <v>65</v>
      </c>
      <c r="C36" s="33" t="s">
        <v>66</v>
      </c>
      <c r="D36" s="52" t="s">
        <v>24</v>
      </c>
      <c r="E36" s="26">
        <v>72.4</v>
      </c>
      <c r="F36" s="27">
        <f>POWER(10,(0.783497476*(LOG10(E36/153.655)*LOG10(E36/153.655))))</f>
        <v>1.212496001942091</v>
      </c>
      <c r="G36" s="28">
        <v>45</v>
      </c>
      <c r="H36" s="30" t="s">
        <v>67</v>
      </c>
      <c r="I36" s="36" t="s">
        <v>67</v>
      </c>
      <c r="J36" s="28">
        <v>65</v>
      </c>
      <c r="K36" s="29">
        <v>68</v>
      </c>
      <c r="L36" s="29">
        <v>71</v>
      </c>
      <c r="M36" s="25">
        <f>MAX(G36:I36)</f>
        <v>45</v>
      </c>
      <c r="N36" s="25">
        <f>MAX(J36:L36)</f>
        <v>71</v>
      </c>
      <c r="O36" s="23">
        <f>M36+N36</f>
        <v>116</v>
      </c>
      <c r="P36" s="31">
        <v>2</v>
      </c>
      <c r="Q36" s="32">
        <f>O36*F36</f>
        <v>140.64953622528256</v>
      </c>
    </row>
    <row r="37" spans="1:17" ht="12.75">
      <c r="A37" s="22">
        <v>40</v>
      </c>
      <c r="B37" s="23" t="s">
        <v>68</v>
      </c>
      <c r="C37" s="24">
        <v>38336</v>
      </c>
      <c r="D37" s="25" t="s">
        <v>24</v>
      </c>
      <c r="E37" s="26">
        <v>73.3</v>
      </c>
      <c r="F37" s="27">
        <f>POWER(10,(0.783497476*(LOG10(E37/153.655)*LOG10(E37/153.655))))</f>
        <v>1.2049116644496665</v>
      </c>
      <c r="G37" s="28">
        <v>38</v>
      </c>
      <c r="H37" s="30" t="s">
        <v>69</v>
      </c>
      <c r="I37" s="36" t="s">
        <v>69</v>
      </c>
      <c r="J37" s="28">
        <v>45</v>
      </c>
      <c r="K37" s="29">
        <v>51</v>
      </c>
      <c r="L37" s="29">
        <v>55</v>
      </c>
      <c r="M37" s="25">
        <f>MAX(G37:I37)</f>
        <v>38</v>
      </c>
      <c r="N37" s="25">
        <f>MAX(J37:L37)</f>
        <v>55</v>
      </c>
      <c r="O37" s="23">
        <f>M37+N37</f>
        <v>93</v>
      </c>
      <c r="P37" s="31">
        <v>3</v>
      </c>
      <c r="Q37" s="32">
        <f>O37*F37</f>
        <v>112.05678479381898</v>
      </c>
    </row>
    <row r="38" spans="1:17" ht="12.75">
      <c r="A38" s="37" t="s">
        <v>70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2.75">
      <c r="A39" s="22">
        <v>15</v>
      </c>
      <c r="B39" s="23" t="s">
        <v>71</v>
      </c>
      <c r="C39" s="24">
        <v>38371</v>
      </c>
      <c r="D39" s="25" t="s">
        <v>20</v>
      </c>
      <c r="E39" s="26">
        <v>78.35</v>
      </c>
      <c r="F39" s="27">
        <f>POWER(10,(0.783497476*(LOG10(E39/153.655)*LOG10(E39/153.655))))</f>
        <v>1.1669080435820993</v>
      </c>
      <c r="G39" s="28">
        <v>45</v>
      </c>
      <c r="H39" s="29">
        <v>49</v>
      </c>
      <c r="I39" s="36" t="s">
        <v>72</v>
      </c>
      <c r="J39" s="28">
        <v>60</v>
      </c>
      <c r="K39" s="29">
        <v>64</v>
      </c>
      <c r="L39" s="29">
        <v>65</v>
      </c>
      <c r="M39" s="25">
        <f>MAX(G39:I39)</f>
        <v>49</v>
      </c>
      <c r="N39" s="25">
        <f>MAX(J39:L39)</f>
        <v>65</v>
      </c>
      <c r="O39" s="23">
        <f>M39+N39</f>
        <v>114</v>
      </c>
      <c r="P39" s="31">
        <v>1</v>
      </c>
      <c r="Q39" s="32">
        <f>O39*F39</f>
        <v>133.02751696835932</v>
      </c>
    </row>
    <row r="40" spans="2:14" ht="12.75">
      <c r="B40" s="54" t="s">
        <v>73</v>
      </c>
      <c r="C40" s="55"/>
      <c r="D40" s="56"/>
      <c r="E40" s="57" t="s">
        <v>74</v>
      </c>
      <c r="F40" s="57"/>
      <c r="G40" s="55"/>
      <c r="H40" s="55"/>
      <c r="I40" s="58"/>
      <c r="J40" s="10"/>
      <c r="K40" s="59" t="s">
        <v>75</v>
      </c>
      <c r="L40" s="59"/>
      <c r="M40" s="60"/>
      <c r="N40" s="61"/>
    </row>
    <row r="41" spans="2:13" ht="12.75">
      <c r="B41" s="41"/>
      <c r="C41" s="55"/>
      <c r="D41" s="56"/>
      <c r="E41" s="62"/>
      <c r="F41" s="11"/>
      <c r="G41" s="55"/>
      <c r="H41" s="55"/>
      <c r="I41" s="58"/>
      <c r="J41" s="10"/>
      <c r="K41" s="6"/>
      <c r="L41" s="54" t="s">
        <v>76</v>
      </c>
      <c r="M41" s="60"/>
    </row>
    <row r="42" spans="1:11" ht="12.75">
      <c r="A42" s="6"/>
      <c r="B42" s="2"/>
      <c r="D42" s="7"/>
      <c r="E42" s="62"/>
      <c r="F42" s="11"/>
      <c r="G42" s="54"/>
      <c r="H42" s="12"/>
      <c r="J42" s="10"/>
      <c r="K42" s="10"/>
    </row>
    <row r="43" spans="1:17" ht="12.75">
      <c r="A43" s="14" t="s">
        <v>2</v>
      </c>
      <c r="B43" s="14"/>
      <c r="C43" s="14"/>
      <c r="D43" s="14"/>
      <c r="E43" s="14"/>
      <c r="F43" s="14"/>
      <c r="G43" s="14" t="s">
        <v>3</v>
      </c>
      <c r="H43" s="14"/>
      <c r="I43" s="14"/>
      <c r="J43" s="14"/>
      <c r="K43" s="14"/>
      <c r="L43" s="14"/>
      <c r="M43" s="14" t="s">
        <v>4</v>
      </c>
      <c r="N43" s="14"/>
      <c r="O43" s="14"/>
      <c r="P43" s="14"/>
      <c r="Q43" s="14"/>
    </row>
    <row r="44" spans="1:17" ht="12" customHeight="1">
      <c r="A44" s="15" t="s">
        <v>5</v>
      </c>
      <c r="B44" s="15" t="s">
        <v>6</v>
      </c>
      <c r="C44" s="15" t="s">
        <v>7</v>
      </c>
      <c r="D44" s="15" t="s">
        <v>8</v>
      </c>
      <c r="E44" s="16" t="s">
        <v>9</v>
      </c>
      <c r="F44" s="17" t="s">
        <v>10</v>
      </c>
      <c r="G44" s="18" t="s">
        <v>11</v>
      </c>
      <c r="H44" s="18"/>
      <c r="I44" s="18"/>
      <c r="J44" s="18" t="s">
        <v>12</v>
      </c>
      <c r="K44" s="18"/>
      <c r="L44" s="18"/>
      <c r="M44" s="18" t="s">
        <v>13</v>
      </c>
      <c r="N44" s="18" t="s">
        <v>14</v>
      </c>
      <c r="O44" s="18" t="s">
        <v>15</v>
      </c>
      <c r="P44" s="19" t="s">
        <v>16</v>
      </c>
      <c r="Q44" s="20" t="s">
        <v>17</v>
      </c>
    </row>
    <row r="45" spans="1:17" ht="12.75">
      <c r="A45" s="15"/>
      <c r="B45" s="15"/>
      <c r="C45" s="15"/>
      <c r="D45" s="15"/>
      <c r="E45" s="16"/>
      <c r="F45" s="17"/>
      <c r="G45" s="18">
        <v>1</v>
      </c>
      <c r="H45" s="18">
        <v>2</v>
      </c>
      <c r="I45" s="18">
        <v>3</v>
      </c>
      <c r="J45" s="18">
        <v>1</v>
      </c>
      <c r="K45" s="18">
        <v>2</v>
      </c>
      <c r="L45" s="18">
        <v>3</v>
      </c>
      <c r="M45" s="18"/>
      <c r="N45" s="18"/>
      <c r="O45" s="18"/>
      <c r="P45" s="19"/>
      <c r="Q45" s="20"/>
    </row>
    <row r="46" spans="1:17" ht="12.75">
      <c r="A46" s="63" t="s">
        <v>77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ht="12.75">
      <c r="A47" s="22">
        <v>3</v>
      </c>
      <c r="B47" s="23" t="s">
        <v>78</v>
      </c>
      <c r="C47" s="24">
        <v>39314</v>
      </c>
      <c r="D47" s="25" t="s">
        <v>20</v>
      </c>
      <c r="E47" s="26">
        <v>39.5</v>
      </c>
      <c r="F47" s="27">
        <f>POWER(10,(0.75194503*(LOG10(E47/175.508)*LOG10(E47/175.508))))</f>
        <v>2.067532112121774</v>
      </c>
      <c r="G47" s="36" t="s">
        <v>59</v>
      </c>
      <c r="H47" s="29">
        <v>34</v>
      </c>
      <c r="I47" s="23">
        <v>37</v>
      </c>
      <c r="J47" s="28">
        <v>43</v>
      </c>
      <c r="K47" s="29">
        <v>45</v>
      </c>
      <c r="L47" s="30" t="s">
        <v>60</v>
      </c>
      <c r="M47" s="25">
        <f>MAX(G47:I47)</f>
        <v>37</v>
      </c>
      <c r="N47" s="25">
        <f>MAX(J47:L47)</f>
        <v>45</v>
      </c>
      <c r="O47" s="23">
        <f>M47+N47</f>
        <v>82</v>
      </c>
      <c r="P47" s="31">
        <v>3</v>
      </c>
      <c r="Q47" s="32">
        <f>O47*F47</f>
        <v>169.53763319398547</v>
      </c>
    </row>
    <row r="48" spans="1:17" ht="12.75">
      <c r="A48" s="22">
        <v>8</v>
      </c>
      <c r="B48" s="23" t="s">
        <v>79</v>
      </c>
      <c r="C48" s="24">
        <v>39173</v>
      </c>
      <c r="D48" s="25" t="s">
        <v>20</v>
      </c>
      <c r="E48" s="26">
        <v>53.15</v>
      </c>
      <c r="F48" s="27">
        <f>POWER(10,(0.75194503*(LOG10(E48/175.508)*LOG10(E48/175.508))))</f>
        <v>1.5936158328966956</v>
      </c>
      <c r="G48" s="28">
        <v>45</v>
      </c>
      <c r="H48" s="29">
        <v>48</v>
      </c>
      <c r="I48" s="23">
        <v>50</v>
      </c>
      <c r="J48" s="28">
        <v>55</v>
      </c>
      <c r="K48" s="29">
        <v>58</v>
      </c>
      <c r="L48" s="29">
        <v>60</v>
      </c>
      <c r="M48" s="25">
        <f>MAX(G48:I48)</f>
        <v>50</v>
      </c>
      <c r="N48" s="25">
        <f>MAX(J48:L48)</f>
        <v>60</v>
      </c>
      <c r="O48" s="23">
        <f>M48+N48</f>
        <v>110</v>
      </c>
      <c r="P48" s="31">
        <v>1</v>
      </c>
      <c r="Q48" s="32">
        <f>O48*F48</f>
        <v>175.2977416186365</v>
      </c>
    </row>
    <row r="49" spans="1:17" ht="12.75">
      <c r="A49" s="22">
        <v>49</v>
      </c>
      <c r="B49" s="23" t="s">
        <v>80</v>
      </c>
      <c r="C49" s="24">
        <v>39944</v>
      </c>
      <c r="D49" s="25" t="s">
        <v>20</v>
      </c>
      <c r="E49" s="26">
        <v>52.2</v>
      </c>
      <c r="F49" s="27">
        <f>POWER(10,(0.75194503*(LOG10(E49/175.508)*LOG10(E49/175.508))))</f>
        <v>1.6163706679895313</v>
      </c>
      <c r="G49" s="28">
        <v>19</v>
      </c>
      <c r="H49" s="29">
        <v>21</v>
      </c>
      <c r="I49" s="23">
        <v>22</v>
      </c>
      <c r="J49" s="28">
        <v>26</v>
      </c>
      <c r="K49" s="29">
        <v>29</v>
      </c>
      <c r="L49" s="30" t="s">
        <v>81</v>
      </c>
      <c r="M49" s="25">
        <f>MAX(G49:I49)</f>
        <v>22</v>
      </c>
      <c r="N49" s="25">
        <f>MAX(J49:L49)</f>
        <v>29</v>
      </c>
      <c r="O49" s="23">
        <f>M49+N49</f>
        <v>51</v>
      </c>
      <c r="P49" s="31">
        <v>7</v>
      </c>
      <c r="Q49" s="32">
        <f>O49*F49</f>
        <v>82.43490406746609</v>
      </c>
    </row>
    <row r="50" spans="1:17" ht="12.75">
      <c r="A50" s="22">
        <v>24</v>
      </c>
      <c r="B50" s="23" t="s">
        <v>82</v>
      </c>
      <c r="C50" s="24">
        <v>40371</v>
      </c>
      <c r="D50" s="25" t="s">
        <v>20</v>
      </c>
      <c r="E50" s="26">
        <v>34.65</v>
      </c>
      <c r="F50" s="27">
        <f>POWER(10,(0.75194503*(LOG10(E50/175.508)*LOG10(E50/175.508))))</f>
        <v>2.3621354813603053</v>
      </c>
      <c r="G50" s="28">
        <v>24</v>
      </c>
      <c r="H50" s="29">
        <v>26</v>
      </c>
      <c r="I50" s="23">
        <v>28</v>
      </c>
      <c r="J50" s="28">
        <v>33</v>
      </c>
      <c r="K50" s="30" t="s">
        <v>83</v>
      </c>
      <c r="L50" s="30" t="s">
        <v>83</v>
      </c>
      <c r="M50" s="25">
        <f>MAX(G50:I50)</f>
        <v>28</v>
      </c>
      <c r="N50" s="25">
        <f>MAX(J50:L50)</f>
        <v>33</v>
      </c>
      <c r="O50" s="23">
        <f>M50+N50</f>
        <v>61</v>
      </c>
      <c r="P50" s="31">
        <v>6</v>
      </c>
      <c r="Q50" s="32">
        <f>O50*F50</f>
        <v>144.09026436297862</v>
      </c>
    </row>
    <row r="51" spans="1:17" ht="12.75">
      <c r="A51" s="22">
        <v>9</v>
      </c>
      <c r="B51" s="23" t="s">
        <v>84</v>
      </c>
      <c r="C51" s="24">
        <v>40442</v>
      </c>
      <c r="D51" s="25" t="s">
        <v>24</v>
      </c>
      <c r="E51" s="26">
        <v>28.05</v>
      </c>
      <c r="F51" s="27">
        <f>POWER(10,(0.75194503*(LOG10(E51/175.508)*LOG10(E51/175.508))))</f>
        <v>2.998336051998099</v>
      </c>
      <c r="G51" s="28">
        <v>24</v>
      </c>
      <c r="H51" s="29">
        <v>26</v>
      </c>
      <c r="I51" s="23">
        <v>28</v>
      </c>
      <c r="J51" s="28">
        <v>33</v>
      </c>
      <c r="K51" s="29">
        <v>35</v>
      </c>
      <c r="L51" s="30" t="s">
        <v>85</v>
      </c>
      <c r="M51" s="25">
        <f>MAX(G51:I51)</f>
        <v>28</v>
      </c>
      <c r="N51" s="25">
        <f>MAX(J51:L51)</f>
        <v>35</v>
      </c>
      <c r="O51" s="23">
        <f>M51+N51</f>
        <v>63</v>
      </c>
      <c r="P51" s="31">
        <v>5</v>
      </c>
      <c r="Q51" s="32">
        <f>O51*F51</f>
        <v>188.89517127588022</v>
      </c>
    </row>
    <row r="52" spans="1:17" ht="12.75">
      <c r="A52" s="22">
        <v>27</v>
      </c>
      <c r="B52" s="23" t="s">
        <v>86</v>
      </c>
      <c r="C52" s="24">
        <v>40422</v>
      </c>
      <c r="D52" s="25" t="s">
        <v>20</v>
      </c>
      <c r="E52" s="26">
        <v>32.65</v>
      </c>
      <c r="F52" s="27">
        <f>POWER(10,(0.75194503*(LOG10(E52/175.508)*LOG10(E52/175.508))))</f>
        <v>2.518638549417043</v>
      </c>
      <c r="G52" s="28">
        <v>24</v>
      </c>
      <c r="H52" s="29">
        <v>26</v>
      </c>
      <c r="I52" s="23">
        <v>28</v>
      </c>
      <c r="J52" s="36" t="s">
        <v>59</v>
      </c>
      <c r="K52" s="29">
        <v>35</v>
      </c>
      <c r="L52" s="29">
        <v>37</v>
      </c>
      <c r="M52" s="25">
        <f>MAX(G52:I52)</f>
        <v>28</v>
      </c>
      <c r="N52" s="25">
        <f>MAX(J52:L52)</f>
        <v>37</v>
      </c>
      <c r="O52" s="23">
        <f>M52+N52</f>
        <v>65</v>
      </c>
      <c r="P52" s="31">
        <v>4</v>
      </c>
      <c r="Q52" s="32">
        <f>O52*F52</f>
        <v>163.7115057121078</v>
      </c>
    </row>
    <row r="53" spans="1:17" ht="12.75">
      <c r="A53" s="22">
        <v>59</v>
      </c>
      <c r="B53" s="23" t="s">
        <v>87</v>
      </c>
      <c r="C53" s="24">
        <v>38467</v>
      </c>
      <c r="D53" s="25" t="s">
        <v>24</v>
      </c>
      <c r="E53" s="26">
        <v>54.8</v>
      </c>
      <c r="F53" s="27">
        <f>POWER(10,(0.75194503*(LOG10(E53/175.508)*LOG10(E53/175.508))))</f>
        <v>1.5565287182421144</v>
      </c>
      <c r="G53" s="28">
        <v>42</v>
      </c>
      <c r="H53" s="30" t="s">
        <v>60</v>
      </c>
      <c r="I53" s="23">
        <v>47</v>
      </c>
      <c r="J53" s="28">
        <v>55</v>
      </c>
      <c r="K53" s="30" t="s">
        <v>88</v>
      </c>
      <c r="L53" s="30" t="s">
        <v>89</v>
      </c>
      <c r="M53" s="25">
        <f>MAX(G53:I53)</f>
        <v>47</v>
      </c>
      <c r="N53" s="25">
        <f>MAX(J53:L53)</f>
        <v>55</v>
      </c>
      <c r="O53" s="23">
        <f>M53+N53</f>
        <v>102</v>
      </c>
      <c r="P53" s="31">
        <v>2</v>
      </c>
      <c r="Q53" s="32">
        <f>O53*F53</f>
        <v>158.76592926069566</v>
      </c>
    </row>
    <row r="54" spans="1:17" ht="12.75">
      <c r="A54" s="64" t="s">
        <v>90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12.75">
      <c r="A55" s="22">
        <v>1</v>
      </c>
      <c r="B55" s="23" t="s">
        <v>91</v>
      </c>
      <c r="C55" s="65" t="s">
        <v>92</v>
      </c>
      <c r="D55" s="25" t="s">
        <v>24</v>
      </c>
      <c r="E55" s="26">
        <v>55.1</v>
      </c>
      <c r="F55" s="27">
        <f>POWER(10,(0.75194503*(LOG10(E55/175.508)*LOG10(E55/175.508))))</f>
        <v>1.5500967405231143</v>
      </c>
      <c r="G55" s="28">
        <v>31</v>
      </c>
      <c r="H55" s="30" t="s">
        <v>83</v>
      </c>
      <c r="I55" s="23">
        <v>35</v>
      </c>
      <c r="J55" s="28">
        <v>43</v>
      </c>
      <c r="K55" s="29">
        <v>48</v>
      </c>
      <c r="L55" s="30" t="s">
        <v>67</v>
      </c>
      <c r="M55" s="25">
        <f>MAX(G55:I55)</f>
        <v>35</v>
      </c>
      <c r="N55" s="25">
        <f>MAX(J55:L55)</f>
        <v>48</v>
      </c>
      <c r="O55" s="23">
        <f>M55+N55</f>
        <v>83</v>
      </c>
      <c r="P55" s="31">
        <v>1</v>
      </c>
      <c r="Q55" s="32">
        <f>O55*F55</f>
        <v>128.6580294634185</v>
      </c>
    </row>
    <row r="56" spans="1:17" ht="12.75">
      <c r="A56" s="64" t="s">
        <v>93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2.75">
      <c r="A57" s="22">
        <v>10</v>
      </c>
      <c r="B57" s="23" t="s">
        <v>94</v>
      </c>
      <c r="C57" s="33" t="s">
        <v>95</v>
      </c>
      <c r="D57" s="25" t="s">
        <v>96</v>
      </c>
      <c r="E57" s="26">
        <v>65.5</v>
      </c>
      <c r="F57" s="27">
        <f>POWER(10,(0.75194503*(LOG10(E57/175.508)*LOG10(E57/175.508))))</f>
        <v>1.3733464194951996</v>
      </c>
      <c r="G57" s="28">
        <v>60</v>
      </c>
      <c r="H57" s="66" t="s">
        <v>97</v>
      </c>
      <c r="I57" s="23">
        <v>65</v>
      </c>
      <c r="J57" s="28">
        <v>70</v>
      </c>
      <c r="K57" s="29">
        <v>75</v>
      </c>
      <c r="L57" s="30" t="s">
        <v>48</v>
      </c>
      <c r="M57" s="25">
        <f>MAX(G57:I57)</f>
        <v>65</v>
      </c>
      <c r="N57" s="25">
        <f>MAX(J57:L57)</f>
        <v>75</v>
      </c>
      <c r="O57" s="23">
        <f>M57+N57</f>
        <v>140</v>
      </c>
      <c r="P57" s="31">
        <v>2</v>
      </c>
      <c r="Q57" s="32">
        <f>O57*F57</f>
        <v>192.26849872932794</v>
      </c>
    </row>
    <row r="58" spans="1:17" ht="12.75">
      <c r="A58" s="22">
        <v>44</v>
      </c>
      <c r="B58" s="23" t="s">
        <v>98</v>
      </c>
      <c r="C58" s="24">
        <v>39034</v>
      </c>
      <c r="D58" s="25" t="s">
        <v>24</v>
      </c>
      <c r="E58" s="26">
        <v>65.75</v>
      </c>
      <c r="F58" s="27">
        <f>POWER(10,(0.75194503*(LOG10(E58/175.508)*LOG10(E58/175.508))))</f>
        <v>1.3699890733521123</v>
      </c>
      <c r="G58" s="28">
        <v>70</v>
      </c>
      <c r="H58" s="29">
        <v>75</v>
      </c>
      <c r="I58" s="39">
        <v>78</v>
      </c>
      <c r="J58" s="28">
        <v>85</v>
      </c>
      <c r="K58" s="30" t="s">
        <v>99</v>
      </c>
      <c r="L58" s="38">
        <v>91</v>
      </c>
      <c r="M58" s="25">
        <f>MAX(G58:I58)</f>
        <v>78</v>
      </c>
      <c r="N58" s="25">
        <f>MAX(J58:L58)</f>
        <v>91</v>
      </c>
      <c r="O58" s="39">
        <f>M58+N58</f>
        <v>169</v>
      </c>
      <c r="P58" s="31">
        <v>1</v>
      </c>
      <c r="Q58" s="32">
        <f>O58*F58</f>
        <v>231.52815339650698</v>
      </c>
    </row>
    <row r="59" spans="1:17" s="49" customFormat="1" ht="12.75">
      <c r="A59" s="41"/>
      <c r="B59" s="42"/>
      <c r="C59" s="43"/>
      <c r="D59" s="42"/>
      <c r="E59" s="44"/>
      <c r="F59" s="45"/>
      <c r="G59" s="41"/>
      <c r="H59" s="46"/>
      <c r="I59" s="67"/>
      <c r="J59" s="41"/>
      <c r="K59" s="46"/>
      <c r="L59" s="46"/>
      <c r="M59" s="42"/>
      <c r="N59" s="42"/>
      <c r="O59" s="67"/>
      <c r="P59" s="47"/>
      <c r="Q59" s="48"/>
    </row>
    <row r="60" spans="3:16" ht="12.75">
      <c r="C60" t="s">
        <v>100</v>
      </c>
      <c r="E60"/>
      <c r="P60"/>
    </row>
    <row r="61" spans="3:16" ht="12.75">
      <c r="C61" s="51" t="s">
        <v>101</v>
      </c>
      <c r="E61"/>
      <c r="P61"/>
    </row>
    <row r="62" spans="3:16" ht="12.75">
      <c r="C62" s="51" t="s">
        <v>102</v>
      </c>
      <c r="E62"/>
      <c r="P62"/>
    </row>
    <row r="63" spans="1:17" s="49" customFormat="1" ht="12.75">
      <c r="A63" s="41"/>
      <c r="B63" s="42"/>
      <c r="C63" s="43"/>
      <c r="D63" s="42"/>
      <c r="E63" s="44"/>
      <c r="F63" s="45"/>
      <c r="G63" s="41"/>
      <c r="H63" s="46"/>
      <c r="I63" s="67"/>
      <c r="J63" s="41"/>
      <c r="K63" s="46"/>
      <c r="L63" s="46"/>
      <c r="M63" s="42"/>
      <c r="N63" s="42"/>
      <c r="O63" s="67"/>
      <c r="P63" s="47"/>
      <c r="Q63" s="48"/>
    </row>
    <row r="64" spans="1:17" ht="12.75">
      <c r="A64" s="64" t="s">
        <v>103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12.75">
      <c r="A65" s="22">
        <v>19</v>
      </c>
      <c r="B65" s="23" t="s">
        <v>104</v>
      </c>
      <c r="C65" s="33" t="s">
        <v>95</v>
      </c>
      <c r="D65" s="25" t="s">
        <v>105</v>
      </c>
      <c r="E65" s="26">
        <v>71.1</v>
      </c>
      <c r="F65" s="27">
        <f>POWER(10,(0.75194503*(LOG10(E65/175.508)*LOG10(E65/175.508))))</f>
        <v>1.3055663024655377</v>
      </c>
      <c r="G65" s="36" t="s">
        <v>106</v>
      </c>
      <c r="H65" s="30" t="s">
        <v>106</v>
      </c>
      <c r="I65" s="36" t="s">
        <v>106</v>
      </c>
      <c r="J65" s="36" t="s">
        <v>107</v>
      </c>
      <c r="K65" s="29">
        <v>80</v>
      </c>
      <c r="L65" s="30" t="s">
        <v>108</v>
      </c>
      <c r="M65" s="25">
        <f>MAX(G65:I65)</f>
        <v>0</v>
      </c>
      <c r="N65" s="25">
        <f>MAX(J65:L65)</f>
        <v>80</v>
      </c>
      <c r="O65" s="23">
        <f>M65+N65</f>
        <v>80</v>
      </c>
      <c r="P65" s="31">
        <v>4</v>
      </c>
      <c r="Q65" s="32">
        <f>O65*F65</f>
        <v>104.44530419724302</v>
      </c>
    </row>
    <row r="66" spans="1:17" ht="12.75">
      <c r="A66" s="22">
        <v>20</v>
      </c>
      <c r="B66" s="23" t="s">
        <v>109</v>
      </c>
      <c r="C66" s="33" t="s">
        <v>110</v>
      </c>
      <c r="D66" s="25" t="s">
        <v>24</v>
      </c>
      <c r="E66" s="26">
        <v>67.95</v>
      </c>
      <c r="F66" s="27">
        <f>POWER(10,(0.75194503*(LOG10(E66/175.508)*LOG10(E66/175.508))))</f>
        <v>1.3418523960151976</v>
      </c>
      <c r="G66" s="36" t="s">
        <v>106</v>
      </c>
      <c r="H66" s="29">
        <v>70</v>
      </c>
      <c r="I66" s="23">
        <v>75</v>
      </c>
      <c r="J66" s="28">
        <v>85</v>
      </c>
      <c r="K66" s="29">
        <v>91</v>
      </c>
      <c r="L66" s="30" t="s">
        <v>111</v>
      </c>
      <c r="M66" s="25">
        <f>MAX(G66:I66)</f>
        <v>75</v>
      </c>
      <c r="N66" s="25">
        <f>MAX(J66:L66)</f>
        <v>91</v>
      </c>
      <c r="O66" s="23">
        <f>M66+N66</f>
        <v>166</v>
      </c>
      <c r="P66" s="31">
        <v>2</v>
      </c>
      <c r="Q66" s="32">
        <f>O66*F66</f>
        <v>222.7474977385228</v>
      </c>
    </row>
    <row r="67" spans="1:17" ht="12.75">
      <c r="A67" s="22">
        <v>55</v>
      </c>
      <c r="B67" s="23" t="s">
        <v>112</v>
      </c>
      <c r="C67" s="24">
        <v>39270</v>
      </c>
      <c r="D67" s="25" t="s">
        <v>24</v>
      </c>
      <c r="E67" s="26">
        <v>71</v>
      </c>
      <c r="F67" s="27">
        <f>POWER(10,(0.75194503*(LOG10(E67/175.508)*LOG10(E67/175.508))))</f>
        <v>1.3066520500340684</v>
      </c>
      <c r="G67" s="28">
        <v>60</v>
      </c>
      <c r="H67" s="29">
        <v>64</v>
      </c>
      <c r="I67" s="36" t="s">
        <v>113</v>
      </c>
      <c r="J67" s="28">
        <v>73</v>
      </c>
      <c r="K67" s="29">
        <v>78</v>
      </c>
      <c r="L67" s="30" t="s">
        <v>114</v>
      </c>
      <c r="M67" s="25">
        <f>MAX(G67:I67)</f>
        <v>64</v>
      </c>
      <c r="N67" s="25">
        <f>MAX(J67:L67)</f>
        <v>78</v>
      </c>
      <c r="O67" s="23">
        <f>M67+N67</f>
        <v>142</v>
      </c>
      <c r="P67" s="31">
        <v>3</v>
      </c>
      <c r="Q67" s="32">
        <f>O67*F67</f>
        <v>185.5445911048377</v>
      </c>
    </row>
    <row r="68" spans="1:17" ht="12.75">
      <c r="A68" s="22">
        <v>21</v>
      </c>
      <c r="B68" s="23" t="s">
        <v>115</v>
      </c>
      <c r="C68" s="33" t="s">
        <v>116</v>
      </c>
      <c r="D68" s="25" t="s">
        <v>20</v>
      </c>
      <c r="E68" s="26">
        <v>72.5</v>
      </c>
      <c r="F68" s="27">
        <f>POWER(10,(0.75194503*(LOG10(E68/175.508)*LOG10(E68/175.508))))</f>
        <v>1.290788474110129</v>
      </c>
      <c r="G68" s="28">
        <v>70</v>
      </c>
      <c r="H68" s="30" t="s">
        <v>117</v>
      </c>
      <c r="I68" s="23">
        <v>73</v>
      </c>
      <c r="J68" s="28">
        <v>95</v>
      </c>
      <c r="K68" s="29">
        <v>100</v>
      </c>
      <c r="L68" s="30" t="s">
        <v>118</v>
      </c>
      <c r="M68" s="25">
        <f>MAX(G68:I68)</f>
        <v>73</v>
      </c>
      <c r="N68" s="25">
        <f>MAX(J68:L68)</f>
        <v>100</v>
      </c>
      <c r="O68" s="23">
        <f>M68+N68</f>
        <v>173</v>
      </c>
      <c r="P68" s="31">
        <v>1</v>
      </c>
      <c r="Q68" s="32">
        <f>O68*F68</f>
        <v>223.3064060210523</v>
      </c>
    </row>
    <row r="69" spans="1:17" ht="12.75">
      <c r="A69" s="64" t="s">
        <v>119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2.75">
      <c r="A70" s="22">
        <v>32</v>
      </c>
      <c r="B70" s="23" t="s">
        <v>120</v>
      </c>
      <c r="C70" s="33" t="s">
        <v>95</v>
      </c>
      <c r="D70" s="25" t="s">
        <v>96</v>
      </c>
      <c r="E70" s="26">
        <v>75.6</v>
      </c>
      <c r="F70" s="27">
        <f>POWER(10,(0.75194503*(LOG10(E70/175.508)*LOG10(E70/175.508))))</f>
        <v>1.2606769377814855</v>
      </c>
      <c r="G70" s="28">
        <v>60</v>
      </c>
      <c r="H70" s="29">
        <v>65</v>
      </c>
      <c r="I70" s="36" t="s">
        <v>106</v>
      </c>
      <c r="J70" s="28">
        <v>70</v>
      </c>
      <c r="K70" s="29">
        <v>75</v>
      </c>
      <c r="L70" s="29">
        <v>80</v>
      </c>
      <c r="M70" s="25">
        <f>MAX(G70:I70)</f>
        <v>65</v>
      </c>
      <c r="N70" s="25">
        <f>MAX(J70:L70)</f>
        <v>80</v>
      </c>
      <c r="O70" s="23">
        <f>M70+N70</f>
        <v>145</v>
      </c>
      <c r="P70" s="31">
        <v>5</v>
      </c>
      <c r="Q70" s="32">
        <f>O70*F70</f>
        <v>182.7981559783154</v>
      </c>
    </row>
    <row r="71" spans="1:17" ht="12.75">
      <c r="A71" s="22">
        <v>25</v>
      </c>
      <c r="B71" s="23" t="s">
        <v>121</v>
      </c>
      <c r="C71" s="24">
        <v>27579</v>
      </c>
      <c r="D71" s="25" t="s">
        <v>20</v>
      </c>
      <c r="E71" s="26">
        <v>78.3</v>
      </c>
      <c r="F71" s="27">
        <f>POWER(10,(0.75194503*(LOG10(E71/175.508)*LOG10(E71/175.508))))</f>
        <v>1.237072539717766</v>
      </c>
      <c r="G71" s="28">
        <v>80</v>
      </c>
      <c r="H71" s="29">
        <v>85</v>
      </c>
      <c r="I71" s="23">
        <v>90</v>
      </c>
      <c r="J71" s="28">
        <v>105</v>
      </c>
      <c r="K71" s="29">
        <v>110</v>
      </c>
      <c r="L71" s="30" t="s">
        <v>122</v>
      </c>
      <c r="M71" s="25">
        <f>MAX(G71:I71)</f>
        <v>90</v>
      </c>
      <c r="N71" s="25">
        <f>MAX(J71:L71)</f>
        <v>110</v>
      </c>
      <c r="O71" s="23">
        <f>M71+N71</f>
        <v>200</v>
      </c>
      <c r="P71" s="31">
        <v>3</v>
      </c>
      <c r="Q71" s="32">
        <f>O71*F71</f>
        <v>247.4145079435532</v>
      </c>
    </row>
    <row r="72" spans="1:17" ht="12.75">
      <c r="A72" s="22">
        <v>26</v>
      </c>
      <c r="B72" s="23" t="s">
        <v>123</v>
      </c>
      <c r="C72" s="33" t="s">
        <v>124</v>
      </c>
      <c r="D72" s="25" t="s">
        <v>20</v>
      </c>
      <c r="E72" s="26">
        <v>78.45</v>
      </c>
      <c r="F72" s="27">
        <f>POWER(10,(0.75194503*(LOG10(E72/175.508)*LOG10(E72/175.508))))</f>
        <v>1.2358265264648738</v>
      </c>
      <c r="G72" s="28">
        <v>120</v>
      </c>
      <c r="H72" s="38">
        <v>126</v>
      </c>
      <c r="I72" s="39">
        <v>130</v>
      </c>
      <c r="J72" s="28">
        <v>148</v>
      </c>
      <c r="K72" s="38">
        <v>154</v>
      </c>
      <c r="L72" s="38">
        <v>157</v>
      </c>
      <c r="M72" s="25">
        <f>MAX(G72:I72)</f>
        <v>130</v>
      </c>
      <c r="N72" s="25">
        <f>MAX(J72:L72)</f>
        <v>157</v>
      </c>
      <c r="O72" s="39">
        <f>M72+N72</f>
        <v>287</v>
      </c>
      <c r="P72" s="31">
        <v>1</v>
      </c>
      <c r="Q72" s="32">
        <f>O72*F72</f>
        <v>354.6822130954188</v>
      </c>
    </row>
    <row r="73" spans="1:17" ht="12.75">
      <c r="A73" s="22">
        <v>29</v>
      </c>
      <c r="B73" s="23" t="s">
        <v>125</v>
      </c>
      <c r="C73" s="33" t="s">
        <v>23</v>
      </c>
      <c r="D73" s="52" t="s">
        <v>105</v>
      </c>
      <c r="E73" s="26">
        <v>78.6</v>
      </c>
      <c r="F73" s="27">
        <f>POWER(10,(0.75194503*(LOG10(E73/175.508)*LOG10(E73/175.508))))</f>
        <v>1.23458708992423</v>
      </c>
      <c r="G73" s="28">
        <v>73</v>
      </c>
      <c r="H73" s="29">
        <v>76</v>
      </c>
      <c r="I73" s="36" t="s">
        <v>126</v>
      </c>
      <c r="J73" s="28">
        <v>85</v>
      </c>
      <c r="K73" s="29">
        <v>90</v>
      </c>
      <c r="L73" s="29">
        <v>95</v>
      </c>
      <c r="M73" s="25">
        <f>MAX(G73:I73)</f>
        <v>76</v>
      </c>
      <c r="N73" s="25">
        <f>MAX(J73:L73)</f>
        <v>95</v>
      </c>
      <c r="O73" s="23">
        <f>M73+N73</f>
        <v>171</v>
      </c>
      <c r="P73" s="31">
        <v>4</v>
      </c>
      <c r="Q73" s="32">
        <f>O73*F73</f>
        <v>211.11439237704332</v>
      </c>
    </row>
    <row r="74" spans="1:17" ht="12.75">
      <c r="A74" s="22">
        <v>12</v>
      </c>
      <c r="B74" s="23" t="s">
        <v>127</v>
      </c>
      <c r="C74" s="33" t="s">
        <v>128</v>
      </c>
      <c r="D74" s="25" t="s">
        <v>24</v>
      </c>
      <c r="E74" s="26">
        <v>79.3</v>
      </c>
      <c r="F74" s="27">
        <f>POWER(10,(0.75194503*(LOG10(E74/175.508)*LOG10(E74/175.508))))</f>
        <v>1.2288887535683148</v>
      </c>
      <c r="G74" s="28">
        <v>100</v>
      </c>
      <c r="H74" s="30" t="s">
        <v>129</v>
      </c>
      <c r="I74" s="36" t="s">
        <v>130</v>
      </c>
      <c r="J74" s="28">
        <v>125</v>
      </c>
      <c r="K74" s="29">
        <v>131</v>
      </c>
      <c r="L74" s="29">
        <v>135</v>
      </c>
      <c r="M74" s="25">
        <f>MAX(G74:I74)</f>
        <v>100</v>
      </c>
      <c r="N74" s="25">
        <f>MAX(J74:L74)</f>
        <v>135</v>
      </c>
      <c r="O74" s="23">
        <f>M74+N74</f>
        <v>235</v>
      </c>
      <c r="P74" s="31">
        <v>2</v>
      </c>
      <c r="Q74" s="32">
        <f>O74*F74</f>
        <v>288.788857088554</v>
      </c>
    </row>
    <row r="75" spans="1:17" s="49" customFormat="1" ht="12.75">
      <c r="A75" s="41"/>
      <c r="B75" s="42"/>
      <c r="C75" s="68"/>
      <c r="D75" s="42"/>
      <c r="E75" s="44"/>
      <c r="F75" s="45"/>
      <c r="G75" s="41"/>
      <c r="H75" s="46"/>
      <c r="I75" s="42"/>
      <c r="J75" s="41"/>
      <c r="K75" s="46"/>
      <c r="L75" s="46"/>
      <c r="M75" s="42"/>
      <c r="N75" s="42"/>
      <c r="O75" s="42"/>
      <c r="P75" s="47"/>
      <c r="Q75" s="48"/>
    </row>
    <row r="76" ht="12.75">
      <c r="C76" t="s">
        <v>131</v>
      </c>
    </row>
    <row r="77" ht="12.75">
      <c r="C77" s="51" t="s">
        <v>132</v>
      </c>
    </row>
    <row r="78" ht="12.75">
      <c r="C78" s="51" t="s">
        <v>133</v>
      </c>
    </row>
    <row r="79" ht="12.75">
      <c r="C79" s="51" t="s">
        <v>134</v>
      </c>
    </row>
    <row r="80" ht="12.75">
      <c r="C80" s="51" t="s">
        <v>135</v>
      </c>
    </row>
    <row r="81" ht="12.75">
      <c r="C81" s="51" t="s">
        <v>136</v>
      </c>
    </row>
    <row r="82" ht="12.75">
      <c r="C82" s="51" t="s">
        <v>137</v>
      </c>
    </row>
    <row r="83" ht="12.75">
      <c r="C83" s="51"/>
    </row>
    <row r="84" spans="1:17" ht="12.75">
      <c r="A84" s="64" t="s">
        <v>138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2.75">
      <c r="A85" s="22">
        <v>4</v>
      </c>
      <c r="B85" s="23" t="s">
        <v>139</v>
      </c>
      <c r="C85" s="33" t="s">
        <v>95</v>
      </c>
      <c r="D85" s="25" t="s">
        <v>96</v>
      </c>
      <c r="E85" s="26">
        <v>81.3</v>
      </c>
      <c r="F85" s="27">
        <f>POWER(10,(0.75194503*(LOG10(E85/175.508)*LOG10(E85/175.508))))</f>
        <v>1.2133544077227094</v>
      </c>
      <c r="G85" s="28">
        <v>60</v>
      </c>
      <c r="H85" s="29">
        <v>65</v>
      </c>
      <c r="I85" s="23">
        <v>71</v>
      </c>
      <c r="J85" s="28">
        <v>70</v>
      </c>
      <c r="K85" s="29">
        <v>75</v>
      </c>
      <c r="L85" s="30" t="s">
        <v>108</v>
      </c>
      <c r="M85" s="25">
        <f>MAX(G85:I85)</f>
        <v>71</v>
      </c>
      <c r="N85" s="25">
        <f>MAX(J85:L85)</f>
        <v>75</v>
      </c>
      <c r="O85" s="23">
        <f>M85+N85</f>
        <v>146</v>
      </c>
      <c r="P85" s="31">
        <v>5</v>
      </c>
      <c r="Q85" s="32">
        <f>O85*F85</f>
        <v>177.14974352751557</v>
      </c>
    </row>
    <row r="86" spans="1:17" ht="12.75">
      <c r="A86" s="22">
        <v>58</v>
      </c>
      <c r="B86" s="23" t="s">
        <v>140</v>
      </c>
      <c r="C86" s="33" t="s">
        <v>23</v>
      </c>
      <c r="D86" s="25" t="s">
        <v>96</v>
      </c>
      <c r="E86" s="26">
        <v>88.9</v>
      </c>
      <c r="F86" s="27">
        <f>POWER(10,(0.75194503*(LOG10(E86/175.508)*LOG10(E86/175.508))))</f>
        <v>1.1630903267346266</v>
      </c>
      <c r="G86" s="28">
        <v>80</v>
      </c>
      <c r="H86" s="29">
        <v>85</v>
      </c>
      <c r="I86" s="23">
        <v>88</v>
      </c>
      <c r="J86" s="28">
        <v>100</v>
      </c>
      <c r="K86" s="29">
        <v>105</v>
      </c>
      <c r="L86" s="29">
        <v>110</v>
      </c>
      <c r="M86" s="25">
        <f>MAX(G86:I86)</f>
        <v>88</v>
      </c>
      <c r="N86" s="25">
        <f>MAX(J86:L86)</f>
        <v>110</v>
      </c>
      <c r="O86" s="23">
        <f>M86+N86</f>
        <v>198</v>
      </c>
      <c r="P86" s="31">
        <v>3</v>
      </c>
      <c r="Q86" s="32">
        <f>O86*F86</f>
        <v>230.29188469345607</v>
      </c>
    </row>
    <row r="87" spans="1:17" ht="12.75">
      <c r="A87" s="22">
        <v>11</v>
      </c>
      <c r="B87" s="23" t="s">
        <v>141</v>
      </c>
      <c r="C87" s="33" t="s">
        <v>142</v>
      </c>
      <c r="D87" s="25" t="s">
        <v>96</v>
      </c>
      <c r="E87" s="26">
        <v>88.5</v>
      </c>
      <c r="F87" s="27">
        <f>POWER(10,(0.75194503*(LOG10(E87/175.508)*LOG10(E87/175.508))))</f>
        <v>1.1654304776557667</v>
      </c>
      <c r="G87" s="28">
        <v>100</v>
      </c>
      <c r="H87" s="30" t="s">
        <v>129</v>
      </c>
      <c r="I87" s="23">
        <v>107</v>
      </c>
      <c r="J87" s="28">
        <v>120</v>
      </c>
      <c r="K87" s="29">
        <v>125</v>
      </c>
      <c r="L87" s="30" t="s">
        <v>143</v>
      </c>
      <c r="M87" s="25">
        <f>MAX(G87:I87)</f>
        <v>107</v>
      </c>
      <c r="N87" s="25">
        <f>MAX(J87:L87)</f>
        <v>125</v>
      </c>
      <c r="O87" s="23">
        <f>M87+N87</f>
        <v>232</v>
      </c>
      <c r="P87" s="31">
        <v>2</v>
      </c>
      <c r="Q87" s="32">
        <f>O87*F87</f>
        <v>270.3798708161379</v>
      </c>
    </row>
    <row r="88" spans="1:17" ht="12.75">
      <c r="A88" s="22">
        <v>28</v>
      </c>
      <c r="B88" s="23" t="s">
        <v>144</v>
      </c>
      <c r="C88" s="33" t="s">
        <v>145</v>
      </c>
      <c r="D88" s="25" t="s">
        <v>20</v>
      </c>
      <c r="E88" s="26">
        <v>87.8</v>
      </c>
      <c r="F88" s="27">
        <f>POWER(10,(0.75194503*(LOG10(E88/175.508)*LOG10(E88/175.508))))</f>
        <v>1.1696005231248896</v>
      </c>
      <c r="G88" s="28">
        <v>32</v>
      </c>
      <c r="H88" s="29">
        <v>36</v>
      </c>
      <c r="I88" s="36" t="s">
        <v>146</v>
      </c>
      <c r="J88" s="28">
        <v>40</v>
      </c>
      <c r="K88" s="29">
        <v>45</v>
      </c>
      <c r="L88" s="29">
        <v>50</v>
      </c>
      <c r="M88" s="25">
        <f>MAX(G88:I88)</f>
        <v>36</v>
      </c>
      <c r="N88" s="25">
        <f>MAX(J88:L88)</f>
        <v>50</v>
      </c>
      <c r="O88" s="23">
        <f>M88+N88</f>
        <v>86</v>
      </c>
      <c r="P88" s="31">
        <v>6</v>
      </c>
      <c r="Q88" s="32">
        <f>O88*F88</f>
        <v>100.58564498874051</v>
      </c>
    </row>
    <row r="89" spans="1:17" ht="12.75">
      <c r="A89" s="22">
        <v>34</v>
      </c>
      <c r="B89" s="23" t="s">
        <v>147</v>
      </c>
      <c r="C89" s="33" t="s">
        <v>23</v>
      </c>
      <c r="D89" s="52" t="s">
        <v>24</v>
      </c>
      <c r="E89" s="26">
        <v>88.9</v>
      </c>
      <c r="F89" s="27">
        <f>POWER(10,(0.75194503*(LOG10(E89/175.508)*LOG10(E89/175.508))))</f>
        <v>1.1630903267346266</v>
      </c>
      <c r="G89" s="28">
        <v>74</v>
      </c>
      <c r="H89" s="29">
        <v>77</v>
      </c>
      <c r="I89" s="36" t="s">
        <v>148</v>
      </c>
      <c r="J89" s="28">
        <v>90</v>
      </c>
      <c r="K89" s="29">
        <v>95</v>
      </c>
      <c r="L89" s="30" t="s">
        <v>149</v>
      </c>
      <c r="M89" s="25">
        <f>MAX(G89:I89)</f>
        <v>77</v>
      </c>
      <c r="N89" s="25">
        <f>MAX(J89:L89)</f>
        <v>95</v>
      </c>
      <c r="O89" s="23">
        <f>M89+N89</f>
        <v>172</v>
      </c>
      <c r="P89" s="31">
        <v>4</v>
      </c>
      <c r="Q89" s="32">
        <f>O89*F89</f>
        <v>200.0515361983558</v>
      </c>
    </row>
    <row r="90" spans="1:17" ht="12.75">
      <c r="A90" s="22">
        <v>48</v>
      </c>
      <c r="B90" s="23" t="s">
        <v>150</v>
      </c>
      <c r="C90" s="33" t="s">
        <v>151</v>
      </c>
      <c r="D90" s="25" t="s">
        <v>24</v>
      </c>
      <c r="E90" s="26">
        <v>85.2</v>
      </c>
      <c r="F90" s="27">
        <f>POWER(10,(0.75194503*(LOG10(E90/175.508)*LOG10(E90/175.508))))</f>
        <v>1.1859637430358265</v>
      </c>
      <c r="G90" s="28">
        <v>105</v>
      </c>
      <c r="H90" s="29">
        <v>111</v>
      </c>
      <c r="I90" s="36" t="s">
        <v>152</v>
      </c>
      <c r="J90" s="28">
        <v>140</v>
      </c>
      <c r="K90" s="29">
        <v>148</v>
      </c>
      <c r="L90" s="30" t="s">
        <v>153</v>
      </c>
      <c r="M90" s="25">
        <f>MAX(G90:I90)</f>
        <v>111</v>
      </c>
      <c r="N90" s="25">
        <f>MAX(J90:L90)</f>
        <v>148</v>
      </c>
      <c r="O90" s="23">
        <f>M90+N90</f>
        <v>259</v>
      </c>
      <c r="P90" s="31">
        <v>1</v>
      </c>
      <c r="Q90" s="32">
        <f>O90*F90</f>
        <v>307.1646094462791</v>
      </c>
    </row>
    <row r="91" spans="1:17" ht="12.75">
      <c r="A91" s="64" t="s">
        <v>154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ht="12.75">
      <c r="A92" s="22">
        <v>2</v>
      </c>
      <c r="B92" s="23" t="s">
        <v>155</v>
      </c>
      <c r="C92" s="33" t="s">
        <v>156</v>
      </c>
      <c r="D92" s="25" t="s">
        <v>96</v>
      </c>
      <c r="E92" s="26">
        <v>92.4</v>
      </c>
      <c r="F92" s="27">
        <f>POWER(10,(0.75194503*(LOG10(E92/175.508)*LOG10(E92/175.508))))</f>
        <v>1.143865316228685</v>
      </c>
      <c r="G92" s="28">
        <v>90</v>
      </c>
      <c r="H92" s="29">
        <v>95</v>
      </c>
      <c r="I92" s="36" t="s">
        <v>157</v>
      </c>
      <c r="J92" s="28">
        <v>110</v>
      </c>
      <c r="K92" s="30" t="s">
        <v>158</v>
      </c>
      <c r="L92" s="29">
        <v>120</v>
      </c>
      <c r="M92" s="25">
        <f>MAX(G92:I92)</f>
        <v>95</v>
      </c>
      <c r="N92" s="25">
        <f>MAX(J92:L92)</f>
        <v>120</v>
      </c>
      <c r="O92" s="23">
        <f>M92+N92</f>
        <v>215</v>
      </c>
      <c r="P92" s="31">
        <v>4</v>
      </c>
      <c r="Q92" s="32">
        <f>O92*F92</f>
        <v>245.93104298916725</v>
      </c>
    </row>
    <row r="93" spans="1:17" ht="12.75">
      <c r="A93" s="22">
        <v>16</v>
      </c>
      <c r="B93" s="23" t="s">
        <v>159</v>
      </c>
      <c r="C93" s="33" t="s">
        <v>23</v>
      </c>
      <c r="D93" s="25" t="s">
        <v>96</v>
      </c>
      <c r="E93" s="26">
        <v>90.8</v>
      </c>
      <c r="F93" s="27">
        <f>POWER(10,(0.75194503*(LOG10(E93/175.508)*LOG10(E93/175.508))))</f>
        <v>1.1523831845686063</v>
      </c>
      <c r="G93" s="28">
        <v>75</v>
      </c>
      <c r="H93" s="29">
        <v>82</v>
      </c>
      <c r="I93" s="36" t="s">
        <v>160</v>
      </c>
      <c r="J93" s="28">
        <v>100</v>
      </c>
      <c r="K93" s="29">
        <v>110</v>
      </c>
      <c r="L93" s="29">
        <v>115</v>
      </c>
      <c r="M93" s="25">
        <f>MAX(G93:I93)</f>
        <v>82</v>
      </c>
      <c r="N93" s="25">
        <f>MAX(J93:L93)</f>
        <v>115</v>
      </c>
      <c r="O93" s="23">
        <f>M93+N93</f>
        <v>197</v>
      </c>
      <c r="P93" s="31">
        <v>5</v>
      </c>
      <c r="Q93" s="32">
        <f>O93*F93</f>
        <v>227.01948736001546</v>
      </c>
    </row>
    <row r="94" spans="1:17" ht="12.75">
      <c r="A94" s="22">
        <v>46</v>
      </c>
      <c r="B94" s="23" t="s">
        <v>161</v>
      </c>
      <c r="C94" s="33" t="s">
        <v>162</v>
      </c>
      <c r="D94" s="25" t="s">
        <v>96</v>
      </c>
      <c r="E94" s="26">
        <v>92.65</v>
      </c>
      <c r="F94" s="27">
        <f>POWER(10,(0.75194503*(LOG10(E94/175.508)*LOG10(E94/175.508))))</f>
        <v>1.14257370637695</v>
      </c>
      <c r="G94" s="28">
        <v>100</v>
      </c>
      <c r="H94" s="30" t="s">
        <v>163</v>
      </c>
      <c r="I94" s="23">
        <v>109</v>
      </c>
      <c r="J94" s="28">
        <v>127</v>
      </c>
      <c r="K94" s="30" t="s">
        <v>164</v>
      </c>
      <c r="L94" s="29">
        <v>136</v>
      </c>
      <c r="M94" s="25">
        <f>MAX(G94:I94)</f>
        <v>109</v>
      </c>
      <c r="N94" s="25">
        <f>MAX(J94:L94)</f>
        <v>136</v>
      </c>
      <c r="O94" s="23">
        <f>M94+N94</f>
        <v>245</v>
      </c>
      <c r="P94" s="31">
        <v>1</v>
      </c>
      <c r="Q94" s="32">
        <f>O94*F94</f>
        <v>279.93055806235276</v>
      </c>
    </row>
    <row r="95" spans="1:17" ht="12.75">
      <c r="A95" s="22">
        <v>43</v>
      </c>
      <c r="B95" s="23" t="s">
        <v>165</v>
      </c>
      <c r="C95" s="33" t="s">
        <v>166</v>
      </c>
      <c r="D95" s="25" t="s">
        <v>20</v>
      </c>
      <c r="E95" s="26">
        <v>95.4</v>
      </c>
      <c r="F95" s="27">
        <f>POWER(10,(0.75194503*(LOG10(E95/175.508)*LOG10(E95/175.508))))</f>
        <v>1.129029198763106</v>
      </c>
      <c r="G95" s="28">
        <v>100</v>
      </c>
      <c r="H95" s="29">
        <v>105</v>
      </c>
      <c r="I95" s="36" t="s">
        <v>130</v>
      </c>
      <c r="J95" s="28">
        <v>130</v>
      </c>
      <c r="K95" s="30" t="s">
        <v>167</v>
      </c>
      <c r="L95" s="30" t="s">
        <v>168</v>
      </c>
      <c r="M95" s="25">
        <f>MAX(G95:I95)</f>
        <v>105</v>
      </c>
      <c r="N95" s="25">
        <f>MAX(J95:L95)</f>
        <v>130</v>
      </c>
      <c r="O95" s="23">
        <f>M95+N95</f>
        <v>235</v>
      </c>
      <c r="P95" s="31">
        <v>2</v>
      </c>
      <c r="Q95" s="32">
        <f>O95*F95</f>
        <v>265.32186170932994</v>
      </c>
    </row>
    <row r="96" spans="1:17" ht="12.75">
      <c r="A96" s="22">
        <v>41</v>
      </c>
      <c r="B96" s="23" t="s">
        <v>169</v>
      </c>
      <c r="C96" s="24">
        <v>38578</v>
      </c>
      <c r="D96" s="25" t="s">
        <v>24</v>
      </c>
      <c r="E96" s="26">
        <v>95.25</v>
      </c>
      <c r="F96" s="27">
        <f>POWER(10,(0.75194503*(LOG10(E96/175.508)*LOG10(E96/175.508))))</f>
        <v>1.1297376920857067</v>
      </c>
      <c r="G96" s="28">
        <v>103</v>
      </c>
      <c r="H96" s="38">
        <v>110</v>
      </c>
      <c r="I96" s="39">
        <v>113</v>
      </c>
      <c r="J96" s="36" t="s">
        <v>158</v>
      </c>
      <c r="K96" s="29">
        <v>120</v>
      </c>
      <c r="L96" s="30" t="s">
        <v>170</v>
      </c>
      <c r="M96" s="25">
        <f>MAX(G96:I96)</f>
        <v>113</v>
      </c>
      <c r="N96" s="25">
        <f>MAX(J96:L96)</f>
        <v>120</v>
      </c>
      <c r="O96" s="23">
        <f>M96+N96</f>
        <v>233</v>
      </c>
      <c r="P96" s="31">
        <v>3</v>
      </c>
      <c r="Q96" s="32">
        <f>O96*F96</f>
        <v>263.22888225596967</v>
      </c>
    </row>
    <row r="97" spans="1:17" s="49" customFormat="1" ht="12.75">
      <c r="A97" s="41"/>
      <c r="B97" s="42"/>
      <c r="C97" s="43"/>
      <c r="D97" s="42"/>
      <c r="E97" s="44"/>
      <c r="F97" s="45"/>
      <c r="G97" s="41"/>
      <c r="H97" s="46"/>
      <c r="I97" s="67"/>
      <c r="J97" s="42"/>
      <c r="K97" s="46"/>
      <c r="L97" s="46"/>
      <c r="M97" s="42"/>
      <c r="N97" s="42"/>
      <c r="O97" s="42"/>
      <c r="P97" s="47"/>
      <c r="Q97" s="48"/>
    </row>
    <row r="98" spans="3:16" ht="12.75">
      <c r="C98" s="51" t="s">
        <v>171</v>
      </c>
      <c r="E98"/>
      <c r="P98"/>
    </row>
    <row r="99" spans="3:16" ht="12.75">
      <c r="C99" s="51" t="s">
        <v>172</v>
      </c>
      <c r="E99"/>
      <c r="P99"/>
    </row>
    <row r="100" spans="1:17" s="49" customFormat="1" ht="12.75">
      <c r="A100" s="41"/>
      <c r="B100" s="42"/>
      <c r="C100" s="43"/>
      <c r="D100" s="42"/>
      <c r="E100" s="44"/>
      <c r="F100" s="45"/>
      <c r="G100" s="41"/>
      <c r="H100" s="46"/>
      <c r="I100" s="67"/>
      <c r="J100" s="42"/>
      <c r="K100" s="46"/>
      <c r="L100" s="46"/>
      <c r="M100" s="42"/>
      <c r="N100" s="42"/>
      <c r="O100" s="42"/>
      <c r="P100" s="47"/>
      <c r="Q100" s="48"/>
    </row>
    <row r="101" spans="1:17" ht="12.75">
      <c r="A101" s="63" t="s">
        <v>173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1:17" ht="12.75">
      <c r="A102" s="22">
        <v>51</v>
      </c>
      <c r="B102" s="23" t="s">
        <v>174</v>
      </c>
      <c r="C102" s="33" t="s">
        <v>175</v>
      </c>
      <c r="D102" s="52" t="s">
        <v>24</v>
      </c>
      <c r="E102" s="26">
        <v>101.45</v>
      </c>
      <c r="F102" s="27">
        <f>POWER(10,(0.75194503*(LOG10(E102/175.508)*LOG10(E102/175.508))))</f>
        <v>1.1030856488472531</v>
      </c>
      <c r="G102" s="28">
        <v>110</v>
      </c>
      <c r="H102" s="30" t="s">
        <v>176</v>
      </c>
      <c r="I102" s="36" t="s">
        <v>176</v>
      </c>
      <c r="J102" s="28">
        <v>131</v>
      </c>
      <c r="K102" s="29">
        <v>141</v>
      </c>
      <c r="L102" s="30" t="s">
        <v>177</v>
      </c>
      <c r="M102" s="25">
        <f>MAX(G102:I102)</f>
        <v>110</v>
      </c>
      <c r="N102" s="25">
        <f>MAX(J102:L102)</f>
        <v>141</v>
      </c>
      <c r="O102" s="23">
        <f>M102+N102</f>
        <v>251</v>
      </c>
      <c r="P102" s="31">
        <v>2</v>
      </c>
      <c r="Q102" s="32">
        <f>O102*F102</f>
        <v>276.87449786066054</v>
      </c>
    </row>
    <row r="103" spans="1:17" ht="12.75">
      <c r="A103" s="22">
        <v>50</v>
      </c>
      <c r="B103" s="23" t="s">
        <v>178</v>
      </c>
      <c r="C103" s="33" t="s">
        <v>179</v>
      </c>
      <c r="D103" s="52" t="s">
        <v>24</v>
      </c>
      <c r="E103" s="26">
        <v>100.1</v>
      </c>
      <c r="F103" s="27">
        <f>POWER(10,(0.75194503*(LOG10(E103/175.508)*LOG10(E103/175.508))))</f>
        <v>1.1084535091564889</v>
      </c>
      <c r="G103" s="36" t="s">
        <v>180</v>
      </c>
      <c r="H103" s="30" t="s">
        <v>181</v>
      </c>
      <c r="I103" s="36" t="s">
        <v>152</v>
      </c>
      <c r="J103" s="22" t="s">
        <v>182</v>
      </c>
      <c r="K103" s="40"/>
      <c r="L103" s="40"/>
      <c r="M103" s="25">
        <f>MAX(G103:I103)</f>
        <v>0</v>
      </c>
      <c r="N103" s="25">
        <f>MAX(J103:L103)</f>
        <v>0</v>
      </c>
      <c r="O103" s="23">
        <f>M103+N103</f>
        <v>0</v>
      </c>
      <c r="P103" s="31">
        <v>3</v>
      </c>
      <c r="Q103" s="32">
        <f>O103*F103</f>
        <v>0</v>
      </c>
    </row>
    <row r="104" spans="1:17" ht="12.75">
      <c r="A104" s="22">
        <v>23</v>
      </c>
      <c r="B104" s="23" t="s">
        <v>183</v>
      </c>
      <c r="C104" s="33" t="s">
        <v>184</v>
      </c>
      <c r="D104" s="52" t="s">
        <v>20</v>
      </c>
      <c r="E104" s="26">
        <v>99.8</v>
      </c>
      <c r="F104" s="27">
        <f>POWER(10,(0.75194503*(LOG10(E104/175.508)*LOG10(E104/175.508))))</f>
        <v>1.1096776090383007</v>
      </c>
      <c r="G104" s="28">
        <v>112</v>
      </c>
      <c r="H104" s="38">
        <v>118</v>
      </c>
      <c r="I104" s="39">
        <v>121</v>
      </c>
      <c r="J104" s="28">
        <v>142</v>
      </c>
      <c r="K104" s="38">
        <v>149</v>
      </c>
      <c r="L104" s="38">
        <v>153</v>
      </c>
      <c r="M104" s="25">
        <f>MAX(G104:I104)</f>
        <v>121</v>
      </c>
      <c r="N104" s="25">
        <f>MAX(J104:L104)</f>
        <v>153</v>
      </c>
      <c r="O104" s="39">
        <f>M104+N104</f>
        <v>274</v>
      </c>
      <c r="P104" s="31">
        <v>1</v>
      </c>
      <c r="Q104" s="32">
        <f>O104*F104</f>
        <v>304.0516648764944</v>
      </c>
    </row>
    <row r="105" spans="1:17" s="49" customFormat="1" ht="12.75">
      <c r="A105" s="41"/>
      <c r="B105" s="42"/>
      <c r="C105" s="68"/>
      <c r="D105" s="68"/>
      <c r="E105" s="44"/>
      <c r="F105" s="45"/>
      <c r="G105" s="41"/>
      <c r="H105" s="46"/>
      <c r="I105" s="67"/>
      <c r="J105" s="41"/>
      <c r="K105" s="46"/>
      <c r="L105" s="46"/>
      <c r="M105" s="42"/>
      <c r="N105" s="42"/>
      <c r="O105" s="67"/>
      <c r="P105" s="47"/>
      <c r="Q105" s="48"/>
    </row>
    <row r="106" ht="12.75">
      <c r="C106" s="51" t="s">
        <v>185</v>
      </c>
    </row>
    <row r="107" ht="12.75">
      <c r="C107" s="51" t="s">
        <v>186</v>
      </c>
    </row>
    <row r="108" ht="12.75">
      <c r="C108" s="51" t="s">
        <v>187</v>
      </c>
    </row>
    <row r="109" ht="12.75">
      <c r="C109" s="51" t="s">
        <v>188</v>
      </c>
    </row>
    <row r="110" ht="12.75">
      <c r="C110" s="51" t="s">
        <v>189</v>
      </c>
    </row>
    <row r="111" ht="12.75">
      <c r="C111" s="51" t="s">
        <v>190</v>
      </c>
    </row>
    <row r="112" ht="12.75">
      <c r="C112" s="51"/>
    </row>
    <row r="113" spans="1:17" ht="12.75">
      <c r="A113" s="63" t="s">
        <v>191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</row>
    <row r="114" spans="1:17" ht="12.75">
      <c r="A114" s="22">
        <v>13</v>
      </c>
      <c r="B114" s="23" t="s">
        <v>192</v>
      </c>
      <c r="C114" s="33" t="s">
        <v>193</v>
      </c>
      <c r="D114" s="25" t="s">
        <v>24</v>
      </c>
      <c r="E114" s="26">
        <v>103.8</v>
      </c>
      <c r="F114" s="27">
        <f>POWER(10,(0.75194503*(LOG10(E114/175.508)*LOG10(E114/175.508))))</f>
        <v>1.0942668857915783</v>
      </c>
      <c r="G114" s="28">
        <v>140</v>
      </c>
      <c r="H114" s="38">
        <v>149</v>
      </c>
      <c r="I114" s="36" t="s">
        <v>194</v>
      </c>
      <c r="J114" s="28">
        <v>177</v>
      </c>
      <c r="K114" s="38">
        <v>189</v>
      </c>
      <c r="L114" s="30" t="s">
        <v>195</v>
      </c>
      <c r="M114" s="25">
        <f>MAX(G114:I114)</f>
        <v>149</v>
      </c>
      <c r="N114" s="25">
        <f>MAX(J114:L114)</f>
        <v>189</v>
      </c>
      <c r="O114" s="39">
        <f>M114+N114</f>
        <v>338</v>
      </c>
      <c r="P114" s="31">
        <v>1</v>
      </c>
      <c r="Q114" s="32">
        <f>O114*F114</f>
        <v>369.86220739755345</v>
      </c>
    </row>
    <row r="115" spans="1:17" ht="12.75">
      <c r="A115" s="22">
        <v>57</v>
      </c>
      <c r="B115" s="23" t="s">
        <v>196</v>
      </c>
      <c r="C115" s="33" t="s">
        <v>197</v>
      </c>
      <c r="D115" s="25" t="s">
        <v>20</v>
      </c>
      <c r="E115" s="26">
        <v>103</v>
      </c>
      <c r="F115" s="27">
        <f>POWER(10,(0.75194503*(LOG10(E115/175.508)*LOG10(E115/175.508))))</f>
        <v>1.097196451077222</v>
      </c>
      <c r="G115" s="36" t="s">
        <v>160</v>
      </c>
      <c r="H115" s="29">
        <v>87</v>
      </c>
      <c r="I115" s="23">
        <v>92</v>
      </c>
      <c r="J115" s="28">
        <v>118</v>
      </c>
      <c r="K115" s="29">
        <v>123</v>
      </c>
      <c r="L115" s="29">
        <v>125</v>
      </c>
      <c r="M115" s="25">
        <f>MAX(G115:I115)</f>
        <v>92</v>
      </c>
      <c r="N115" s="25">
        <f>MAX(J115:L115)</f>
        <v>125</v>
      </c>
      <c r="O115" s="23">
        <f>M115+N115</f>
        <v>217</v>
      </c>
      <c r="P115" s="31">
        <v>2</v>
      </c>
      <c r="Q115" s="32">
        <f>O115*F115</f>
        <v>238.09162988375718</v>
      </c>
    </row>
    <row r="116" spans="1:17" s="49" customFormat="1" ht="12.75">
      <c r="A116" s="41"/>
      <c r="B116" s="42"/>
      <c r="C116" s="68"/>
      <c r="D116" s="42"/>
      <c r="E116" s="44"/>
      <c r="F116" s="45"/>
      <c r="G116" s="42"/>
      <c r="H116" s="46"/>
      <c r="I116" s="42"/>
      <c r="J116" s="41"/>
      <c r="K116" s="46"/>
      <c r="L116" s="46"/>
      <c r="M116" s="42"/>
      <c r="N116" s="42"/>
      <c r="O116" s="42"/>
      <c r="P116" s="47"/>
      <c r="Q116" s="48"/>
    </row>
    <row r="117" spans="1:18" s="49" customFormat="1" ht="12.75">
      <c r="A117" s="41"/>
      <c r="B117" s="42"/>
      <c r="C117" s="69" t="s">
        <v>198</v>
      </c>
      <c r="D117" s="68"/>
      <c r="E117" s="44"/>
      <c r="F117" s="45"/>
      <c r="G117" s="41"/>
      <c r="H117" s="46"/>
      <c r="I117" s="42"/>
      <c r="J117" s="41"/>
      <c r="K117" s="46"/>
      <c r="L117" s="46"/>
      <c r="M117" s="42"/>
      <c r="N117" s="42"/>
      <c r="O117" s="42"/>
      <c r="P117" s="47"/>
      <c r="Q117" s="48"/>
      <c r="R117" s="70"/>
    </row>
    <row r="118" spans="1:18" s="49" customFormat="1" ht="12.75">
      <c r="A118" s="41"/>
      <c r="B118" s="42"/>
      <c r="C118" s="69" t="s">
        <v>199</v>
      </c>
      <c r="D118" s="68"/>
      <c r="E118" s="44"/>
      <c r="F118" s="45"/>
      <c r="G118" s="41"/>
      <c r="H118" s="46"/>
      <c r="I118" s="42"/>
      <c r="J118" s="41"/>
      <c r="K118" s="46"/>
      <c r="L118" s="46"/>
      <c r="M118" s="42"/>
      <c r="N118" s="42"/>
      <c r="O118" s="42"/>
      <c r="P118" s="47"/>
      <c r="Q118" s="48"/>
      <c r="R118" s="70"/>
    </row>
    <row r="119" spans="1:18" s="49" customFormat="1" ht="12.75">
      <c r="A119" s="41"/>
      <c r="B119" s="42"/>
      <c r="C119" s="69" t="s">
        <v>200</v>
      </c>
      <c r="D119" s="68"/>
      <c r="E119" s="44"/>
      <c r="F119" s="45"/>
      <c r="G119" s="41"/>
      <c r="H119" s="46"/>
      <c r="I119" s="42"/>
      <c r="J119" s="41"/>
      <c r="K119" s="46"/>
      <c r="L119" s="46"/>
      <c r="M119" s="42"/>
      <c r="N119" s="42"/>
      <c r="O119" s="42"/>
      <c r="P119" s="47"/>
      <c r="Q119" s="48"/>
      <c r="R119" s="70"/>
    </row>
    <row r="120" spans="1:17" s="49" customFormat="1" ht="12.75">
      <c r="A120" s="41"/>
      <c r="B120" s="42"/>
      <c r="C120" s="68"/>
      <c r="D120" s="42"/>
      <c r="E120" s="44"/>
      <c r="F120" s="45"/>
      <c r="G120" s="42"/>
      <c r="H120" s="46"/>
      <c r="I120" s="42"/>
      <c r="J120" s="41"/>
      <c r="K120" s="46"/>
      <c r="L120" s="46"/>
      <c r="M120" s="42"/>
      <c r="N120" s="42"/>
      <c r="O120" s="42"/>
      <c r="P120" s="47"/>
      <c r="Q120" s="48"/>
    </row>
    <row r="121" spans="1:17" ht="12.75">
      <c r="A121" s="63" t="s">
        <v>201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1:17" ht="12.75">
      <c r="A122" s="22">
        <v>36</v>
      </c>
      <c r="B122" s="23" t="s">
        <v>202</v>
      </c>
      <c r="C122" s="33" t="s">
        <v>203</v>
      </c>
      <c r="D122" s="25" t="s">
        <v>20</v>
      </c>
      <c r="E122" s="26">
        <v>111.9</v>
      </c>
      <c r="F122" s="27">
        <f>POWER(10,(0.75194503*(LOG10(E122/175.508)*LOG10(E122/175.508))))</f>
        <v>1.0683899048420444</v>
      </c>
      <c r="G122" s="28">
        <v>94</v>
      </c>
      <c r="H122" s="29">
        <v>99</v>
      </c>
      <c r="I122" s="23">
        <v>103</v>
      </c>
      <c r="J122" s="28">
        <v>123</v>
      </c>
      <c r="K122" s="30" t="s">
        <v>204</v>
      </c>
      <c r="L122" s="29">
        <v>132</v>
      </c>
      <c r="M122" s="25">
        <f>MAX(G122:I122)</f>
        <v>103</v>
      </c>
      <c r="N122" s="25">
        <f>MAX(J122:L122)</f>
        <v>132</v>
      </c>
      <c r="O122" s="23">
        <f>M122+N122</f>
        <v>235</v>
      </c>
      <c r="P122" s="31">
        <v>2</v>
      </c>
      <c r="Q122" s="32">
        <f>O122*F122</f>
        <v>251.07162763788045</v>
      </c>
    </row>
    <row r="123" spans="1:17" ht="12.75">
      <c r="A123" s="22">
        <v>52</v>
      </c>
      <c r="B123" s="23" t="s">
        <v>205</v>
      </c>
      <c r="C123" s="33" t="s">
        <v>206</v>
      </c>
      <c r="D123" s="52" t="s">
        <v>24</v>
      </c>
      <c r="E123" s="26">
        <v>126.2</v>
      </c>
      <c r="F123" s="27">
        <f>POWER(10,(0.75194503*(LOG10(E123/175.508)*LOG10(E123/175.508))))</f>
        <v>1.0361619871522256</v>
      </c>
      <c r="G123" s="28">
        <v>120</v>
      </c>
      <c r="H123" s="29">
        <v>127</v>
      </c>
      <c r="I123" s="36" t="s">
        <v>207</v>
      </c>
      <c r="J123" s="28">
        <v>140</v>
      </c>
      <c r="K123" s="29">
        <v>150</v>
      </c>
      <c r="L123" s="30" t="s">
        <v>194</v>
      </c>
      <c r="M123" s="25">
        <f>MAX(G123:I123)</f>
        <v>127</v>
      </c>
      <c r="N123" s="25">
        <f>MAX(J123:L123)</f>
        <v>150</v>
      </c>
      <c r="O123" s="23">
        <f>M123+N123</f>
        <v>277</v>
      </c>
      <c r="P123" s="31">
        <v>1</v>
      </c>
      <c r="Q123" s="32">
        <f>O123*F123</f>
        <v>287.0168704411665</v>
      </c>
    </row>
    <row r="124" spans="1:17" ht="12.75">
      <c r="A124" s="22">
        <v>22</v>
      </c>
      <c r="B124" s="23" t="s">
        <v>208</v>
      </c>
      <c r="C124" s="33" t="s">
        <v>209</v>
      </c>
      <c r="D124" s="52" t="s">
        <v>27</v>
      </c>
      <c r="E124" s="26">
        <v>110.75</v>
      </c>
      <c r="F124" s="27">
        <f>POWER(10,(0.75194503*(LOG10(E124/175.508)*LOG10(E124/175.508))))</f>
        <v>1.0716765336460867</v>
      </c>
      <c r="G124" s="36" t="s">
        <v>117</v>
      </c>
      <c r="H124" s="29">
        <v>73</v>
      </c>
      <c r="I124" s="36" t="s">
        <v>107</v>
      </c>
      <c r="J124" s="36" t="s">
        <v>210</v>
      </c>
      <c r="K124" s="29">
        <v>90</v>
      </c>
      <c r="L124" s="40" t="s">
        <v>28</v>
      </c>
      <c r="M124" s="25">
        <f>MAX(G124:I124)</f>
        <v>73</v>
      </c>
      <c r="N124" s="25">
        <f>MAX(J124:L124)</f>
        <v>90</v>
      </c>
      <c r="O124" s="23">
        <f>M124+N124</f>
        <v>163</v>
      </c>
      <c r="P124" s="31">
        <v>3</v>
      </c>
      <c r="Q124" s="32">
        <f>O124*F124</f>
        <v>174.68327498431213</v>
      </c>
    </row>
    <row r="125" spans="2:14" ht="12.75">
      <c r="B125" s="11" t="s">
        <v>211</v>
      </c>
      <c r="C125" s="68"/>
      <c r="D125" s="56"/>
      <c r="E125" s="57" t="s">
        <v>74</v>
      </c>
      <c r="F125" s="57"/>
      <c r="G125" s="55" t="s">
        <v>212</v>
      </c>
      <c r="H125" s="55"/>
      <c r="I125" s="58"/>
      <c r="J125" s="10"/>
      <c r="K125" s="59" t="s">
        <v>75</v>
      </c>
      <c r="L125" s="59"/>
      <c r="M125" s="60" t="s">
        <v>213</v>
      </c>
      <c r="N125" s="61"/>
    </row>
    <row r="126" spans="2:14" ht="12.75">
      <c r="B126" s="42" t="s">
        <v>214</v>
      </c>
      <c r="C126" s="55"/>
      <c r="D126" s="56"/>
      <c r="E126" s="62"/>
      <c r="F126" s="11"/>
      <c r="G126" s="55" t="s">
        <v>215</v>
      </c>
      <c r="H126" s="55"/>
      <c r="I126" s="58"/>
      <c r="J126" s="10"/>
      <c r="K126" s="58"/>
      <c r="L126" s="54" t="s">
        <v>76</v>
      </c>
      <c r="M126" s="60" t="s">
        <v>216</v>
      </c>
      <c r="N126" s="7"/>
    </row>
    <row r="127" spans="2:14" ht="12.75">
      <c r="B127" s="71"/>
      <c r="C127" s="55"/>
      <c r="D127" s="56"/>
      <c r="E127" s="62"/>
      <c r="F127" s="11"/>
      <c r="G127" s="55" t="s">
        <v>217</v>
      </c>
      <c r="H127" s="12"/>
      <c r="J127" s="10"/>
      <c r="K127" s="10"/>
      <c r="N127" s="7"/>
    </row>
    <row r="128" spans="2:5" ht="12.75">
      <c r="B128" s="72" t="s">
        <v>218</v>
      </c>
      <c r="E128" s="73"/>
    </row>
    <row r="130" ht="12.75">
      <c r="B130" t="s">
        <v>219</v>
      </c>
    </row>
    <row r="131" ht="12.75">
      <c r="B131" t="s">
        <v>220</v>
      </c>
    </row>
    <row r="132" ht="12.75">
      <c r="B132" t="s">
        <v>221</v>
      </c>
    </row>
    <row r="133" spans="2:5" ht="12.75">
      <c r="B133" t="s">
        <v>222</v>
      </c>
      <c r="E133" s="74"/>
    </row>
    <row r="134" spans="2:5" ht="12.75">
      <c r="B134" s="7" t="s">
        <v>223</v>
      </c>
      <c r="E134" s="74"/>
    </row>
    <row r="135" ht="12.75">
      <c r="E135" s="74"/>
    </row>
    <row r="136" ht="12.75">
      <c r="E136" s="74"/>
    </row>
    <row r="137" ht="12.75">
      <c r="E137" s="74"/>
    </row>
    <row r="138" ht="12.75">
      <c r="E138" s="74"/>
    </row>
    <row r="139" ht="12.75">
      <c r="E139" s="75"/>
    </row>
    <row r="140" ht="12.75">
      <c r="E140" s="75"/>
    </row>
    <row r="141" ht="12.75">
      <c r="E141" s="75"/>
    </row>
    <row r="142" ht="12.75">
      <c r="E142" s="74"/>
    </row>
    <row r="143" ht="12.75">
      <c r="E143" s="74"/>
    </row>
    <row r="144" ht="12.75">
      <c r="E144" s="74"/>
    </row>
    <row r="145" ht="12.75">
      <c r="E145" s="74"/>
    </row>
    <row r="146" spans="1:5" ht="12.75">
      <c r="A146" s="6"/>
      <c r="B146" s="41"/>
      <c r="C146" s="48"/>
      <c r="D146" s="76"/>
      <c r="E146" s="74"/>
    </row>
    <row r="147" spans="1:5" ht="12.75">
      <c r="A147" s="6"/>
      <c r="B147" s="41"/>
      <c r="C147" s="48"/>
      <c r="D147" s="76"/>
      <c r="E147" s="74"/>
    </row>
    <row r="148" spans="1:5" ht="12.75">
      <c r="A148" s="6"/>
      <c r="B148" s="41"/>
      <c r="C148" s="48"/>
      <c r="D148" s="76"/>
      <c r="E148" s="74"/>
    </row>
    <row r="149" spans="1:5" ht="12.75">
      <c r="A149" s="6"/>
      <c r="B149" s="41"/>
      <c r="C149" s="48"/>
      <c r="D149" s="76"/>
      <c r="E149" s="74"/>
    </row>
    <row r="150" spans="1:5" ht="12.75">
      <c r="A150" s="6"/>
      <c r="B150" s="41"/>
      <c r="C150" s="48"/>
      <c r="D150" s="76"/>
      <c r="E150" s="74"/>
    </row>
    <row r="151" spans="1:5" ht="12.75">
      <c r="A151" s="6"/>
      <c r="B151" s="41"/>
      <c r="C151" s="48"/>
      <c r="D151" s="76"/>
      <c r="E151" s="74"/>
    </row>
    <row r="152" spans="1:5" ht="12.75">
      <c r="A152" s="6"/>
      <c r="B152" s="41"/>
      <c r="C152" s="48"/>
      <c r="D152" s="76"/>
      <c r="E152" s="74"/>
    </row>
    <row r="153" spans="1:5" ht="12.75">
      <c r="A153" s="6"/>
      <c r="B153" s="41"/>
      <c r="C153" s="48"/>
      <c r="D153" s="76"/>
      <c r="E153" s="74"/>
    </row>
    <row r="154" spans="1:5" ht="12.75">
      <c r="A154" s="6"/>
      <c r="B154" s="42"/>
      <c r="C154" s="48"/>
      <c r="D154" s="76"/>
      <c r="E154" s="74"/>
    </row>
    <row r="155" spans="1:5" ht="12.75">
      <c r="A155" s="6"/>
      <c r="B155" s="41"/>
      <c r="C155" s="48"/>
      <c r="D155" s="76"/>
      <c r="E155" s="74"/>
    </row>
    <row r="156" spans="1:5" ht="12.75">
      <c r="A156" s="6"/>
      <c r="B156" s="41"/>
      <c r="C156" s="48"/>
      <c r="D156" s="76"/>
      <c r="E156" s="74"/>
    </row>
    <row r="157" spans="1:5" ht="12.75">
      <c r="A157" s="6"/>
      <c r="B157" s="41"/>
      <c r="C157" s="48"/>
      <c r="D157" s="76"/>
      <c r="E157" s="74"/>
    </row>
    <row r="158" spans="1:5" ht="12.75">
      <c r="A158" s="6"/>
      <c r="B158" s="41"/>
      <c r="C158" s="48"/>
      <c r="D158" s="76"/>
      <c r="E158" s="74"/>
    </row>
    <row r="159" spans="1:5" ht="12.75">
      <c r="A159" s="6"/>
      <c r="B159" s="42"/>
      <c r="C159" s="48"/>
      <c r="D159" s="76"/>
      <c r="E159" s="74"/>
    </row>
    <row r="160" spans="1:5" ht="12.75">
      <c r="A160" s="6"/>
      <c r="B160" s="41"/>
      <c r="C160" s="48"/>
      <c r="D160" s="76"/>
      <c r="E160" s="74"/>
    </row>
    <row r="161" spans="1:5" ht="12.75">
      <c r="A161" s="6"/>
      <c r="B161" s="41"/>
      <c r="C161" s="48"/>
      <c r="D161" s="76"/>
      <c r="E161" s="74"/>
    </row>
    <row r="162" spans="1:5" ht="12.75">
      <c r="A162" s="6"/>
      <c r="B162" s="41"/>
      <c r="C162" s="48"/>
      <c r="D162" s="76"/>
      <c r="E162" s="74"/>
    </row>
    <row r="163" spans="1:5" ht="12.75">
      <c r="A163" s="6"/>
      <c r="B163" s="41"/>
      <c r="C163" s="48"/>
      <c r="D163" s="76"/>
      <c r="E163" s="74"/>
    </row>
    <row r="164" spans="1:5" ht="12.75">
      <c r="A164" s="6"/>
      <c r="B164" s="41"/>
      <c r="C164" s="48"/>
      <c r="D164" s="76"/>
      <c r="E164" s="74"/>
    </row>
    <row r="165" spans="1:5" ht="12.75">
      <c r="A165" s="6"/>
      <c r="B165" s="41"/>
      <c r="C165" s="48"/>
      <c r="D165" s="76"/>
      <c r="E165" s="74"/>
    </row>
    <row r="166" spans="1:5" ht="12.75">
      <c r="A166" s="6"/>
      <c r="B166" s="41"/>
      <c r="C166" s="48"/>
      <c r="D166" s="76"/>
      <c r="E166" s="74"/>
    </row>
    <row r="167" spans="1:5" ht="12.75">
      <c r="A167" s="6"/>
      <c r="B167" s="41"/>
      <c r="C167" s="48"/>
      <c r="D167" s="76"/>
      <c r="E167" s="74"/>
    </row>
    <row r="168" spans="1:5" ht="12.75">
      <c r="A168" s="6"/>
      <c r="B168" s="41"/>
      <c r="C168" s="48"/>
      <c r="D168" s="76"/>
      <c r="E168" s="74"/>
    </row>
  </sheetData>
  <sheetProtection selectLockedCells="1" selectUnlockedCells="1"/>
  <mergeCells count="55">
    <mergeCell ref="A1:Q1"/>
    <mergeCell ref="A2:Q2"/>
    <mergeCell ref="A3:Q3"/>
    <mergeCell ref="A5:F5"/>
    <mergeCell ref="G5:L5"/>
    <mergeCell ref="M5:Q5"/>
    <mergeCell ref="A6:A7"/>
    <mergeCell ref="B6:B7"/>
    <mergeCell ref="C6:C7"/>
    <mergeCell ref="D6:D7"/>
    <mergeCell ref="E6:E7"/>
    <mergeCell ref="F6:F7"/>
    <mergeCell ref="G6:I6"/>
    <mergeCell ref="J6:L6"/>
    <mergeCell ref="M6:M7"/>
    <mergeCell ref="N6:N7"/>
    <mergeCell ref="O6:O7"/>
    <mergeCell ref="P6:P7"/>
    <mergeCell ref="Q6:Q7"/>
    <mergeCell ref="A8:Q8"/>
    <mergeCell ref="A14:Q14"/>
    <mergeCell ref="A22:Q22"/>
    <mergeCell ref="A27:Q27"/>
    <mergeCell ref="A34:Q34"/>
    <mergeCell ref="A38:Q38"/>
    <mergeCell ref="E40:F40"/>
    <mergeCell ref="K40:L40"/>
    <mergeCell ref="A43:F43"/>
    <mergeCell ref="G43:L43"/>
    <mergeCell ref="M43:Q43"/>
    <mergeCell ref="A44:A45"/>
    <mergeCell ref="B44:B45"/>
    <mergeCell ref="C44:C45"/>
    <mergeCell ref="D44:D45"/>
    <mergeCell ref="E44:E45"/>
    <mergeCell ref="F44:F45"/>
    <mergeCell ref="G44:I44"/>
    <mergeCell ref="J44:L44"/>
    <mergeCell ref="M44:M45"/>
    <mergeCell ref="N44:N45"/>
    <mergeCell ref="O44:O45"/>
    <mergeCell ref="P44:P45"/>
    <mergeCell ref="Q44:Q45"/>
    <mergeCell ref="A46:Q46"/>
    <mergeCell ref="A54:Q54"/>
    <mergeCell ref="A56:Q56"/>
    <mergeCell ref="A64:Q64"/>
    <mergeCell ref="A69:Q69"/>
    <mergeCell ref="A84:Q84"/>
    <mergeCell ref="A91:Q91"/>
    <mergeCell ref="A101:Q101"/>
    <mergeCell ref="A113:Q113"/>
    <mergeCell ref="A121:Q121"/>
    <mergeCell ref="E125:F125"/>
    <mergeCell ref="K125:L125"/>
  </mergeCells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Korobov</dc:creator>
  <cp:keywords/>
  <dc:description/>
  <cp:lastModifiedBy/>
  <dcterms:created xsi:type="dcterms:W3CDTF">2020-11-01T11:04:25Z</dcterms:created>
  <dcterms:modified xsi:type="dcterms:W3CDTF">2020-11-01T13:44:55Z</dcterms:modified>
  <cp:category/>
  <cp:version/>
  <cp:contentType/>
  <cp:contentStatus/>
  <cp:revision>2</cp:revision>
</cp:coreProperties>
</file>