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75" yWindow="105" windowWidth="14325" windowHeight="12165" firstSheet="1" activeTab="1"/>
  </bookViews>
  <sheets>
    <sheet name="GP" sheetId="1" state="hidden" r:id="rId1"/>
    <sheet name="Mergaitės" sheetId="2" r:id="rId2"/>
    <sheet name="Vyrai" sheetId="3" r:id="rId3"/>
    <sheet name="iki 17" sheetId="4" r:id="rId4"/>
    <sheet name="Komandianiai" sheetId="5" state="hidden" r:id="rId5"/>
  </sheets>
  <definedNames>
    <definedName name="_xlnm._FilterDatabase" localSheetId="0" hidden="1">GP!$B$7:$Q$8</definedName>
    <definedName name="_xlnm._FilterDatabase" localSheetId="3" hidden="1">'iki 17'!$B$7:$Q$8</definedName>
    <definedName name="_xlnm._FilterDatabase" localSheetId="1" hidden="1">Mergaitės!$B$7:$Q$8</definedName>
    <definedName name="_xlnm._FilterDatabase" localSheetId="2" hidden="1">Vyrai!$B$7:$Q$8</definedName>
  </definedNames>
  <calcPr calcId="144525"/>
</workbook>
</file>

<file path=xl/calcChain.xml><?xml version="1.0" encoding="utf-8"?>
<calcChain xmlns="http://schemas.openxmlformats.org/spreadsheetml/2006/main">
  <c r="M10" i="4" l="1"/>
  <c r="I10" i="4"/>
  <c r="M20" i="4"/>
  <c r="I20" i="4"/>
  <c r="M19" i="4"/>
  <c r="I19" i="4"/>
  <c r="M22" i="4"/>
  <c r="I22" i="4"/>
  <c r="M12" i="4"/>
  <c r="I12" i="4"/>
  <c r="M11" i="4"/>
  <c r="I11" i="4"/>
  <c r="M13" i="4"/>
  <c r="I13" i="4"/>
  <c r="M16" i="4"/>
  <c r="I16" i="4"/>
  <c r="M9" i="4"/>
  <c r="I9" i="4"/>
  <c r="M15" i="4"/>
  <c r="I15" i="4"/>
  <c r="M18" i="4"/>
  <c r="I18" i="4"/>
  <c r="M21" i="4"/>
  <c r="I21" i="4"/>
  <c r="M17" i="4"/>
  <c r="I17" i="4"/>
  <c r="M14" i="4"/>
  <c r="I14" i="4"/>
  <c r="M11" i="3"/>
  <c r="I11" i="3"/>
  <c r="M9" i="3"/>
  <c r="I9" i="3"/>
  <c r="M13" i="3"/>
  <c r="I13" i="3"/>
  <c r="M12" i="3"/>
  <c r="I12" i="3"/>
  <c r="M10" i="3"/>
  <c r="I10" i="3"/>
  <c r="M14" i="3"/>
  <c r="I14" i="3"/>
  <c r="M12" i="2"/>
  <c r="I12" i="2"/>
  <c r="M13" i="2"/>
  <c r="I13" i="2"/>
  <c r="M10" i="2"/>
  <c r="I10" i="2"/>
  <c r="M9" i="2"/>
  <c r="I9" i="2"/>
  <c r="M11" i="2"/>
  <c r="I11" i="2"/>
  <c r="M14" i="2"/>
  <c r="I14" i="2"/>
  <c r="M15" i="2"/>
  <c r="I15" i="2"/>
  <c r="N22" i="1"/>
  <c r="P22" i="1" s="1"/>
  <c r="M22" i="1"/>
  <c r="I22" i="1"/>
  <c r="M19" i="1"/>
  <c r="I19" i="1"/>
  <c r="N19" i="1" s="1"/>
  <c r="P19" i="1" s="1"/>
  <c r="N13" i="1"/>
  <c r="P13" i="1" s="1"/>
  <c r="M13" i="1"/>
  <c r="I13" i="1"/>
  <c r="N11" i="1"/>
  <c r="P11" i="1" s="1"/>
  <c r="M11" i="1"/>
  <c r="I11" i="1"/>
  <c r="M24" i="1"/>
  <c r="I24" i="1"/>
  <c r="N24" i="1" s="1"/>
  <c r="P24" i="1" s="1"/>
  <c r="M41" i="1"/>
  <c r="I41" i="1"/>
  <c r="N41" i="1" s="1"/>
  <c r="P41" i="1" s="1"/>
  <c r="M14" i="1"/>
  <c r="I14" i="1"/>
  <c r="N14" i="1" s="1"/>
  <c r="P14" i="1" s="1"/>
  <c r="M36" i="1"/>
  <c r="I36" i="1"/>
  <c r="N36" i="1" s="1"/>
  <c r="P36" i="1" s="1"/>
  <c r="M35" i="1"/>
  <c r="I35" i="1"/>
  <c r="N35" i="1" s="1"/>
  <c r="P35" i="1" s="1"/>
  <c r="M34" i="1"/>
  <c r="I34" i="1"/>
  <c r="N34" i="1" s="1"/>
  <c r="P34" i="1" s="1"/>
  <c r="M33" i="1"/>
  <c r="I33" i="1"/>
  <c r="N33" i="1" s="1"/>
  <c r="P33" i="1" s="1"/>
  <c r="M38" i="1"/>
  <c r="I38" i="1"/>
  <c r="N38" i="1" s="1"/>
  <c r="P38" i="1" s="1"/>
  <c r="M27" i="1"/>
  <c r="I27" i="1"/>
  <c r="N27" i="1" s="1"/>
  <c r="P27" i="1" s="1"/>
  <c r="M9" i="1"/>
  <c r="I9" i="1"/>
  <c r="N9" i="1" s="1"/>
  <c r="P9" i="1" s="1"/>
  <c r="M21" i="1"/>
  <c r="I21" i="1"/>
  <c r="N21" i="1" s="1"/>
  <c r="P21" i="1" s="1"/>
  <c r="M16" i="1"/>
  <c r="I16" i="1"/>
  <c r="N16" i="1" s="1"/>
  <c r="P16" i="1" s="1"/>
  <c r="M25" i="1"/>
  <c r="I25" i="1"/>
  <c r="N25" i="1" s="1"/>
  <c r="P25" i="1" s="1"/>
  <c r="M20" i="1"/>
  <c r="I20" i="1"/>
  <c r="N20" i="1" s="1"/>
  <c r="P20" i="1" s="1"/>
  <c r="M31" i="1"/>
  <c r="I31" i="1"/>
  <c r="N31" i="1" s="1"/>
  <c r="P31" i="1" s="1"/>
  <c r="N26" i="1"/>
  <c r="P26" i="1" s="1"/>
  <c r="M26" i="1"/>
  <c r="I26" i="1"/>
  <c r="M10" i="1"/>
  <c r="I10" i="1"/>
  <c r="N10" i="1" s="1"/>
  <c r="P10" i="1" s="1"/>
  <c r="M15" i="1"/>
  <c r="I15" i="1"/>
  <c r="N15" i="1" s="1"/>
  <c r="P15" i="1" s="1"/>
  <c r="M30" i="1"/>
  <c r="I30" i="1"/>
  <c r="N30" i="1" s="1"/>
  <c r="P30" i="1" s="1"/>
  <c r="M40" i="1"/>
  <c r="I40" i="1"/>
  <c r="N40" i="1" s="1"/>
  <c r="P40" i="1" s="1"/>
  <c r="M29" i="1"/>
  <c r="I29" i="1"/>
  <c r="N29" i="1" s="1"/>
  <c r="P29" i="1" s="1"/>
  <c r="M43" i="1"/>
  <c r="I43" i="1"/>
  <c r="N43" i="1" s="1"/>
  <c r="P43" i="1" s="1"/>
  <c r="N42" i="1"/>
  <c r="P42" i="1" s="1"/>
  <c r="M42" i="1"/>
  <c r="I42" i="1"/>
  <c r="N21" i="4" l="1"/>
  <c r="P21" i="4" s="1"/>
  <c r="N15" i="4"/>
  <c r="P15" i="4" s="1"/>
  <c r="N16" i="4"/>
  <c r="P16" i="4" s="1"/>
  <c r="N11" i="4"/>
  <c r="P11" i="4" s="1"/>
  <c r="N22" i="4"/>
  <c r="P22" i="4" s="1"/>
  <c r="N20" i="4"/>
  <c r="P20" i="4" s="1"/>
  <c r="N18" i="4"/>
  <c r="P18" i="4" s="1"/>
  <c r="N9" i="4"/>
  <c r="P9" i="4" s="1"/>
  <c r="N13" i="4"/>
  <c r="P13" i="4" s="1"/>
  <c r="N12" i="4"/>
  <c r="P12" i="4" s="1"/>
  <c r="N19" i="4"/>
  <c r="P19" i="4" s="1"/>
  <c r="N10" i="4"/>
  <c r="P10" i="4" s="1"/>
  <c r="N17" i="4"/>
  <c r="P17" i="4" s="1"/>
  <c r="N14" i="4"/>
  <c r="P14" i="4" s="1"/>
  <c r="N14" i="3"/>
  <c r="P14" i="3" s="1"/>
  <c r="N12" i="3"/>
  <c r="P12" i="3" s="1"/>
  <c r="N9" i="3"/>
  <c r="P9" i="3" s="1"/>
  <c r="N10" i="3"/>
  <c r="P10" i="3" s="1"/>
  <c r="N13" i="3"/>
  <c r="P13" i="3" s="1"/>
  <c r="N11" i="3"/>
  <c r="P11" i="3" s="1"/>
  <c r="N13" i="2"/>
  <c r="P13" i="2" s="1"/>
  <c r="N12" i="2"/>
  <c r="P12" i="2" s="1"/>
  <c r="N10" i="2"/>
  <c r="P10" i="2" s="1"/>
  <c r="N14" i="2"/>
  <c r="P14" i="2" s="1"/>
  <c r="N11" i="2"/>
  <c r="P11" i="2" s="1"/>
  <c r="N15" i="2"/>
  <c r="P15" i="2" s="1"/>
  <c r="N9" i="2"/>
  <c r="P9" i="2" s="1"/>
  <c r="I12" i="1"/>
  <c r="M12" i="1"/>
  <c r="I17" i="1"/>
  <c r="N17" i="1" s="1"/>
  <c r="P17" i="1" s="1"/>
  <c r="M17" i="1"/>
  <c r="I18" i="1"/>
  <c r="M18" i="1"/>
  <c r="N18" i="1" s="1"/>
  <c r="P18" i="1" s="1"/>
  <c r="I23" i="1"/>
  <c r="M23" i="1"/>
  <c r="I28" i="1"/>
  <c r="M28" i="1"/>
  <c r="I32" i="1"/>
  <c r="M32" i="1"/>
  <c r="I39" i="1"/>
  <c r="M39" i="1"/>
  <c r="N39" i="1"/>
  <c r="P39" i="1" s="1"/>
  <c r="I44" i="1"/>
  <c r="M44" i="1"/>
  <c r="N44" i="1" s="1"/>
  <c r="P44" i="1" s="1"/>
  <c r="I45" i="1"/>
  <c r="M45" i="1"/>
  <c r="I46" i="1"/>
  <c r="M46" i="1"/>
  <c r="I47" i="1"/>
  <c r="M47" i="1"/>
  <c r="I48" i="1"/>
  <c r="M48" i="1"/>
  <c r="N48" i="1" s="1"/>
  <c r="P48" i="1" s="1"/>
  <c r="I49" i="1"/>
  <c r="M49" i="1"/>
  <c r="I50" i="1"/>
  <c r="M50" i="1"/>
  <c r="I51" i="1"/>
  <c r="N51" i="1" s="1"/>
  <c r="P51" i="1" s="1"/>
  <c r="M51" i="1"/>
  <c r="I52" i="1"/>
  <c r="M52" i="1"/>
  <c r="I53" i="1"/>
  <c r="M53" i="1"/>
  <c r="I54" i="1"/>
  <c r="M54" i="1"/>
  <c r="N45" i="1" l="1"/>
  <c r="P45" i="1" s="1"/>
  <c r="N54" i="1"/>
  <c r="P54" i="1" s="1"/>
  <c r="N32" i="1"/>
  <c r="P32" i="1" s="1"/>
  <c r="N23" i="1"/>
  <c r="P23" i="1" s="1"/>
  <c r="N28" i="1"/>
  <c r="P28" i="1" s="1"/>
  <c r="N12" i="1"/>
  <c r="P12" i="1" s="1"/>
  <c r="N47" i="1"/>
  <c r="P47" i="1" s="1"/>
  <c r="N50" i="1"/>
  <c r="P50" i="1" s="1"/>
  <c r="N53" i="1"/>
  <c r="P53" i="1" s="1"/>
  <c r="N46" i="1"/>
  <c r="P46" i="1" s="1"/>
  <c r="N52" i="1"/>
  <c r="P52" i="1" s="1"/>
  <c r="N49" i="1"/>
  <c r="P49" i="1" s="1"/>
</calcChain>
</file>

<file path=xl/sharedStrings.xml><?xml version="1.0" encoding="utf-8"?>
<sst xmlns="http://schemas.openxmlformats.org/spreadsheetml/2006/main" count="445" uniqueCount="128">
  <si>
    <t>Klaipėda</t>
  </si>
  <si>
    <t>Didžbalis Aurimas</t>
  </si>
  <si>
    <t>R. Norvilas</t>
  </si>
  <si>
    <t>2000.10.26</t>
  </si>
  <si>
    <t>Galdikas Darius</t>
  </si>
  <si>
    <t>2001.11.23</t>
  </si>
  <si>
    <t>Valskis Povilas</t>
  </si>
  <si>
    <t>S. Laszlo</t>
  </si>
  <si>
    <t>Vengrija</t>
  </si>
  <si>
    <t>2000.12.10</t>
  </si>
  <si>
    <t>Kerekes Patrik</t>
  </si>
  <si>
    <t>2001.02.07</t>
  </si>
  <si>
    <t>Orsos Richard</t>
  </si>
  <si>
    <t>2003.10.16</t>
  </si>
  <si>
    <t>Fenyo Daniel</t>
  </si>
  <si>
    <t>Ventspils</t>
  </si>
  <si>
    <t>1999-</t>
  </si>
  <si>
    <t>Zemrūkis Edgars</t>
  </si>
  <si>
    <t>2002-</t>
  </si>
  <si>
    <t>Griščenko Artjoms</t>
  </si>
  <si>
    <t>2003-</t>
  </si>
  <si>
    <t>Haustovs Jevgenija</t>
  </si>
  <si>
    <t>Ivanova Daniela</t>
  </si>
  <si>
    <t>K. Janusz</t>
  </si>
  <si>
    <t>Ciechanov</t>
  </si>
  <si>
    <t>2001-</t>
  </si>
  <si>
    <t>2000-</t>
  </si>
  <si>
    <t>Zawadka Jakub</t>
  </si>
  <si>
    <t>Beben  Patryk</t>
  </si>
  <si>
    <t>Rutkowska Milena</t>
  </si>
  <si>
    <t>S. Marek</t>
  </si>
  <si>
    <t>Siedlce</t>
  </si>
  <si>
    <t>Nowosielski Tomasz</t>
  </si>
  <si>
    <t>Dziewulski Dominik</t>
  </si>
  <si>
    <t>Dmowski Damian</t>
  </si>
  <si>
    <t xml:space="preserve">Celinska Klaudia </t>
  </si>
  <si>
    <t>Najmoła Zuzanna</t>
  </si>
  <si>
    <t>I. Baškirov</t>
  </si>
  <si>
    <t>Estija</t>
  </si>
  <si>
    <t>2004-</t>
  </si>
  <si>
    <t>Baškirov Džan</t>
  </si>
  <si>
    <t>Moiseenko Alexander</t>
  </si>
  <si>
    <t>Klevtsov Nikita</t>
  </si>
  <si>
    <t>Gal.</t>
  </si>
  <si>
    <t>Treneriai</t>
  </si>
  <si>
    <t>Sinkl. Taškai</t>
  </si>
  <si>
    <t>Taškai</t>
  </si>
  <si>
    <t>Dvikovė (kg)</t>
  </si>
  <si>
    <t>Stūmimas (kg)</t>
  </si>
  <si>
    <t>Rovimas (kg)</t>
  </si>
  <si>
    <t>Dal. Svoris</t>
  </si>
  <si>
    <t>Miestas</t>
  </si>
  <si>
    <t>Gim. data</t>
  </si>
  <si>
    <t>Pavardė Vardas</t>
  </si>
  <si>
    <t>Eil. Nr.</t>
  </si>
  <si>
    <t>Svorio kat.</t>
  </si>
  <si>
    <t>Data</t>
  </si>
  <si>
    <t>Varžybų vieta</t>
  </si>
  <si>
    <t>Grand prix</t>
  </si>
  <si>
    <t>2017.06.08-10</t>
  </si>
  <si>
    <t>Sportininkų g. 46</t>
  </si>
  <si>
    <t>Varžybų protokolas</t>
  </si>
  <si>
    <t>Grand Prix Klaipėda 2017</t>
  </si>
  <si>
    <t>Grodno</t>
  </si>
  <si>
    <t>Kurovskiy Konstantin</t>
  </si>
  <si>
    <t>2000.08.04</t>
  </si>
  <si>
    <t>G. V. Kurovskiy</t>
  </si>
  <si>
    <t>Kaliningrad</t>
  </si>
  <si>
    <t>Chugunkin Kirill</t>
  </si>
  <si>
    <t>Ustavshcikov Sergei</t>
  </si>
  <si>
    <t>Smirnov Ivan</t>
  </si>
  <si>
    <t>2004.05.31</t>
  </si>
  <si>
    <t>2004.10.19</t>
  </si>
  <si>
    <t>2003.12.07</t>
  </si>
  <si>
    <t>2004.07.04</t>
  </si>
  <si>
    <t>Selezniova Kotryna</t>
  </si>
  <si>
    <t>2005.03.01</t>
  </si>
  <si>
    <t>n42</t>
  </si>
  <si>
    <t>GP</t>
  </si>
  <si>
    <t>C. Ungurian</t>
  </si>
  <si>
    <t>n40</t>
  </si>
  <si>
    <t>n80</t>
  </si>
  <si>
    <t>n82</t>
  </si>
  <si>
    <t>n75</t>
  </si>
  <si>
    <t>n105</t>
  </si>
  <si>
    <t>n48</t>
  </si>
  <si>
    <t>n115</t>
  </si>
  <si>
    <t>n97</t>
  </si>
  <si>
    <t>S. Lazlo</t>
  </si>
  <si>
    <t>n135</t>
  </si>
  <si>
    <t>n165</t>
  </si>
  <si>
    <t>M. Sachmacinski</t>
  </si>
  <si>
    <t>n102</t>
  </si>
  <si>
    <t>n142</t>
  </si>
  <si>
    <t>-</t>
  </si>
  <si>
    <t>GP LČ Ž</t>
  </si>
  <si>
    <t>M. Žvirblys B.Vyšniauskas</t>
  </si>
  <si>
    <t>n113</t>
  </si>
  <si>
    <t>n140</t>
  </si>
  <si>
    <t>GP Ž</t>
  </si>
  <si>
    <t>1991.06.12</t>
  </si>
  <si>
    <t>GP LČ S</t>
  </si>
  <si>
    <t>R. B. Vyšniauskas</t>
  </si>
  <si>
    <t>n35</t>
  </si>
  <si>
    <t>n50</t>
  </si>
  <si>
    <t>Judovich Daria</t>
  </si>
  <si>
    <t>GP 53</t>
  </si>
  <si>
    <t>V. Ščerbatihs</t>
  </si>
  <si>
    <t>n78</t>
  </si>
  <si>
    <t>n33</t>
  </si>
  <si>
    <t>n41</t>
  </si>
  <si>
    <t>n93</t>
  </si>
  <si>
    <t>Rutkovska Paulina</t>
  </si>
  <si>
    <t>Mergaitės</t>
  </si>
  <si>
    <t>Rutkovska Milena</t>
  </si>
  <si>
    <t>Najmola Zuzanna</t>
  </si>
  <si>
    <t>Vyrai</t>
  </si>
  <si>
    <t>iki 17 m.</t>
  </si>
  <si>
    <t>2017.06.09-10</t>
  </si>
  <si>
    <t>Tartu</t>
  </si>
  <si>
    <t>2001.04.03</t>
  </si>
  <si>
    <t>2003.02.02</t>
  </si>
  <si>
    <t>2004.03.25</t>
  </si>
  <si>
    <t>2002.06.28</t>
  </si>
  <si>
    <t>Komandiniai rezultatai</t>
  </si>
  <si>
    <t>7</t>
  </si>
  <si>
    <t>8</t>
  </si>
  <si>
    <t>Venstpils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</si>
</sst>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;;;@"/>
    <numFmt numFmtId="166" formatCode="yyyy/mm/dd;@"/>
  </numFmts>
  <fonts count="20">
    <font>
      <sz val="10"/>
      <name val="Arial"/>
      <charset val="186"/>
    </font>
    <font>
      <sz val="9"/>
      <name val="Arial"/>
      <family val="2"/>
      <charset val="186"/>
    </font>
    <font>
      <sz val="11"/>
      <name val="Arial"/>
      <family val="2"/>
      <charset val="186"/>
    </font>
    <font>
      <sz val="8.75"/>
      <name val="Arial"/>
      <family val="2"/>
      <charset val="186"/>
    </font>
    <font>
      <b/>
      <sz val="12"/>
      <name val="Arial CE"/>
      <family val="2"/>
      <charset val="186"/>
    </font>
    <font>
      <b/>
      <sz val="12"/>
      <name val="Arial"/>
      <family val="2"/>
      <charset val="186"/>
    </font>
    <font>
      <b/>
      <sz val="16"/>
      <name val="Arial CE"/>
      <family val="2"/>
      <charset val="186"/>
    </font>
    <font>
      <b/>
      <sz val="14"/>
      <name val="Arial CE"/>
      <family val="2"/>
      <charset val="186"/>
    </font>
    <font>
      <b/>
      <sz val="9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6"/>
      <name val="Arial"/>
      <family val="2"/>
      <charset val="186"/>
    </font>
    <font>
      <sz val="14"/>
      <name val="Verdana"/>
      <family val="2"/>
      <charset val="186"/>
    </font>
    <font>
      <b/>
      <sz val="11"/>
      <name val="Verdana"/>
      <family val="2"/>
      <charset val="186"/>
    </font>
    <font>
      <b/>
      <sz val="12"/>
      <name val="Verdana"/>
      <family val="2"/>
      <charset val="186"/>
    </font>
    <font>
      <b/>
      <sz val="20"/>
      <name val="Arial"/>
      <family val="2"/>
      <charset val="186"/>
    </font>
    <font>
      <b/>
      <sz val="15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164" fontId="4" fillId="0" borderId="2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5" xfId="0" applyNumberFormat="1" applyFont="1" applyFill="1" applyBorder="1" applyAlignment="1" applyProtection="1">
      <alignment horizontal="center" vertical="center"/>
      <protection locked="0"/>
    </xf>
    <xf numFmtId="165" fontId="9" fillId="2" borderId="4" xfId="1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2" fontId="1" fillId="2" borderId="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/>
    </xf>
    <xf numFmtId="0" fontId="2" fillId="0" borderId="1" xfId="0" applyFont="1" applyBorder="1"/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shrinkToFit="1"/>
    </xf>
    <xf numFmtId="1" fontId="8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166" fontId="1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1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 applyProtection="1">
      <alignment horizontal="center" vertical="center"/>
      <protection locked="0"/>
    </xf>
    <xf numFmtId="1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 vertical="justify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justify"/>
    </xf>
    <xf numFmtId="0" fontId="14" fillId="0" borderId="0" xfId="0" applyFont="1" applyBorder="1" applyAlignment="1">
      <alignment horizontal="center"/>
    </xf>
    <xf numFmtId="49" fontId="14" fillId="0" borderId="18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18" xfId="0" applyFont="1" applyBorder="1" applyAlignment="1">
      <alignment horizontal="center" vertical="justify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1" fontId="5" fillId="2" borderId="1" xfId="1" applyNumberFormat="1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horizontal="center" wrapText="1"/>
    </xf>
    <xf numFmtId="0" fontId="17" fillId="0" borderId="1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justify"/>
    </xf>
    <xf numFmtId="0" fontId="8" fillId="0" borderId="19" xfId="0" applyFont="1" applyBorder="1" applyAlignment="1">
      <alignment horizontal="center" vertical="justify"/>
    </xf>
    <xf numFmtId="0" fontId="8" fillId="0" borderId="18" xfId="0" applyFont="1" applyBorder="1" applyAlignment="1">
      <alignment horizontal="center" vertical="justify"/>
    </xf>
    <xf numFmtId="0" fontId="0" fillId="0" borderId="18" xfId="0" applyBorder="1" applyAlignment="1">
      <alignment horizontal="center" vertical="justify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1" xfId="2" applyFont="1" applyBorder="1"/>
    <xf numFmtId="0" fontId="2" fillId="0" borderId="1" xfId="2" applyFont="1" applyFill="1" applyBorder="1" applyAlignment="1" applyProtection="1">
      <alignment horizontal="left" vertical="center"/>
      <protection locked="0"/>
    </xf>
    <xf numFmtId="166" fontId="1" fillId="0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2" fontId="1" fillId="0" borderId="12" xfId="2" applyNumberFormat="1" applyFont="1" applyFill="1" applyBorder="1" applyAlignment="1" applyProtection="1">
      <alignment horizontal="center" vertical="center"/>
      <protection locked="0"/>
    </xf>
    <xf numFmtId="1" fontId="8" fillId="2" borderId="5" xfId="2" applyNumberFormat="1" applyFont="1" applyFill="1" applyBorder="1" applyAlignment="1" applyProtection="1">
      <alignment horizontal="center" vertical="center"/>
      <protection locked="0"/>
    </xf>
    <xf numFmtId="1" fontId="8" fillId="2" borderId="1" xfId="2" applyNumberFormat="1" applyFont="1" applyFill="1" applyBorder="1" applyAlignment="1" applyProtection="1">
      <alignment horizontal="center" vertical="center"/>
      <protection locked="0"/>
    </xf>
    <xf numFmtId="14" fontId="1" fillId="2" borderId="1" xfId="2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2" fontId="1" fillId="2" borderId="12" xfId="2" applyNumberFormat="1" applyFont="1" applyFill="1" applyBorder="1" applyAlignment="1">
      <alignment horizontal="center"/>
    </xf>
    <xf numFmtId="1" fontId="8" fillId="2" borderId="20" xfId="2" applyNumberFormat="1" applyFont="1" applyFill="1" applyBorder="1" applyAlignment="1" applyProtection="1">
      <alignment horizontal="center" vertical="center"/>
      <protection locked="0"/>
    </xf>
    <xf numFmtId="1" fontId="8" fillId="2" borderId="21" xfId="2" applyNumberFormat="1" applyFont="1" applyFill="1" applyBorder="1" applyAlignment="1" applyProtection="1">
      <alignment horizontal="center" vertical="center"/>
      <protection locked="0"/>
    </xf>
    <xf numFmtId="0" fontId="1" fillId="2" borderId="1" xfId="2" applyFont="1" applyFill="1" applyBorder="1"/>
    <xf numFmtId="2" fontId="1" fillId="0" borderId="7" xfId="2" applyNumberFormat="1" applyFont="1" applyFill="1" applyBorder="1" applyAlignment="1" applyProtection="1">
      <alignment horizontal="center" vertical="center"/>
      <protection locked="0"/>
    </xf>
    <xf numFmtId="1" fontId="8" fillId="0" borderId="10" xfId="2" applyNumberFormat="1" applyFont="1" applyFill="1" applyBorder="1" applyAlignment="1" applyProtection="1">
      <alignment horizontal="center" vertical="center"/>
      <protection locked="0"/>
    </xf>
    <xf numFmtId="1" fontId="8" fillId="0" borderId="9" xfId="2" applyNumberFormat="1" applyFont="1" applyFill="1" applyBorder="1" applyAlignment="1" applyProtection="1">
      <alignment horizontal="center" vertical="center"/>
      <protection locked="0"/>
    </xf>
    <xf numFmtId="2" fontId="1" fillId="0" borderId="8" xfId="2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/>
    </xf>
    <xf numFmtId="1" fontId="8" fillId="0" borderId="6" xfId="2" applyNumberFormat="1" applyFont="1" applyFill="1" applyBorder="1" applyAlignment="1" applyProtection="1">
      <alignment horizontal="center" vertical="center"/>
      <protection locked="0"/>
    </xf>
    <xf numFmtId="1" fontId="8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8" fillId="2" borderId="14" xfId="0" applyNumberFormat="1" applyFont="1" applyFill="1" applyBorder="1" applyAlignment="1" applyProtection="1">
      <alignment horizontal="center" vertical="center"/>
      <protection locked="0"/>
    </xf>
    <xf numFmtId="1" fontId="8" fillId="4" borderId="1" xfId="2" applyNumberFormat="1" applyFont="1" applyFill="1" applyBorder="1" applyAlignment="1" applyProtection="1">
      <alignment horizontal="center" vertical="center"/>
      <protection locked="0"/>
    </xf>
    <xf numFmtId="1" fontId="8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1" fontId="8" fillId="0" borderId="10" xfId="0" applyNumberFormat="1" applyFont="1" applyFill="1" applyBorder="1" applyAlignment="1" applyProtection="1">
      <alignment horizontal="center" vertical="center"/>
      <protection locked="0"/>
    </xf>
    <xf numFmtId="1" fontId="8" fillId="2" borderId="6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2" fontId="1" fillId="0" borderId="12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/>
    </xf>
    <xf numFmtId="1" fontId="8" fillId="2" borderId="21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/>
    </xf>
    <xf numFmtId="2" fontId="1" fillId="2" borderId="8" xfId="2" applyNumberFormat="1" applyFont="1" applyFill="1" applyBorder="1" applyAlignment="1">
      <alignment horizontal="center"/>
    </xf>
    <xf numFmtId="1" fontId="8" fillId="4" borderId="21" xfId="0" applyNumberFormat="1" applyFont="1" applyFill="1" applyBorder="1" applyAlignment="1" applyProtection="1">
      <alignment horizontal="center" vertical="center"/>
      <protection locked="0"/>
    </xf>
    <xf numFmtId="0" fontId="8" fillId="3" borderId="9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2"/>
    <xf numFmtId="0" fontId="10" fillId="0" borderId="0" xfId="2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0" fillId="0" borderId="0" xfId="2" applyAlignment="1"/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19" fillId="0" borderId="1" xfId="2" applyFont="1" applyBorder="1" applyAlignment="1">
      <alignment horizontal="center" vertical="center"/>
    </xf>
    <xf numFmtId="0" fontId="19" fillId="0" borderId="1" xfId="2" applyFont="1" applyBorder="1"/>
    <xf numFmtId="1" fontId="19" fillId="0" borderId="1" xfId="2" applyNumberFormat="1" applyFont="1" applyBorder="1"/>
    <xf numFmtId="49" fontId="19" fillId="0" borderId="1" xfId="2" applyNumberFormat="1" applyFont="1" applyBorder="1" applyAlignment="1">
      <alignment horizontal="center" vertical="center"/>
    </xf>
    <xf numFmtId="1" fontId="19" fillId="0" borderId="1" xfId="2" applyNumberFormat="1" applyFont="1" applyBorder="1" applyAlignment="1">
      <alignment horizontal="right"/>
    </xf>
  </cellXfs>
  <cellStyles count="3">
    <cellStyle name="Įprastas" xfId="0" builtinId="0"/>
    <cellStyle name="Įprastas 2" xfId="2"/>
    <cellStyle name="normálne_liga2001" xfId="1"/>
  </cellStyles>
  <dxfs count="188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2">
    <tabColor rgb="FF00B0F0"/>
    <pageSetUpPr fitToPage="1"/>
  </sheetPr>
  <dimension ref="A1:R54"/>
  <sheetViews>
    <sheetView topLeftCell="A10" workbookViewId="0">
      <selection activeCell="Q40" sqref="Q40"/>
    </sheetView>
  </sheetViews>
  <sheetFormatPr defaultColWidth="11.42578125" defaultRowHeight="12.75"/>
  <cols>
    <col min="1" max="1" width="3.28515625" style="3" customWidth="1"/>
    <col min="2" max="2" width="26.5703125" customWidth="1"/>
    <col min="3" max="3" width="12.85546875" style="3" customWidth="1"/>
    <col min="4" max="4" width="10.7109375" style="4" customWidth="1"/>
    <col min="5" max="5" width="6.140625" style="1" customWidth="1"/>
    <col min="6" max="8" width="4.7109375" style="3" customWidth="1"/>
    <col min="9" max="9" width="5.7109375" style="3" customWidth="1"/>
    <col min="10" max="12" width="4.7109375" style="3" customWidth="1"/>
    <col min="13" max="13" width="5.7109375" style="3" customWidth="1"/>
    <col min="14" max="14" width="7.7109375" style="3" customWidth="1"/>
    <col min="15" max="15" width="6.7109375" style="3" hidden="1" customWidth="1"/>
    <col min="16" max="16" width="12.7109375" style="3" customWidth="1"/>
    <col min="17" max="17" width="20.7109375" style="2" customWidth="1"/>
    <col min="18" max="18" width="14" style="1" customWidth="1"/>
  </cols>
  <sheetData>
    <row r="1" spans="1:18" ht="45.75" customHeight="1">
      <c r="A1" s="81" t="s">
        <v>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76"/>
    </row>
    <row r="2" spans="1:18" ht="27" customHeigh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76"/>
    </row>
    <row r="3" spans="1:18" ht="18" customHeight="1">
      <c r="A3" s="85" t="s">
        <v>61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76"/>
    </row>
    <row r="4" spans="1:18" ht="16.5" customHeight="1"/>
    <row r="5" spans="1:18" ht="19.5" customHeight="1">
      <c r="A5" s="86" t="s">
        <v>60</v>
      </c>
      <c r="B5" s="86"/>
      <c r="C5" s="86"/>
      <c r="D5" s="75"/>
      <c r="E5" s="74"/>
      <c r="F5" s="86" t="s">
        <v>0</v>
      </c>
      <c r="G5" s="86"/>
      <c r="H5" s="86"/>
      <c r="I5" s="68"/>
      <c r="J5" s="87" t="s">
        <v>59</v>
      </c>
      <c r="K5" s="88"/>
      <c r="L5" s="88"/>
      <c r="M5" s="68"/>
      <c r="N5" s="68"/>
      <c r="O5" s="68"/>
      <c r="P5" s="73" t="s">
        <v>58</v>
      </c>
      <c r="R5" s="72"/>
    </row>
    <row r="6" spans="1:18" ht="22.5" customHeight="1">
      <c r="A6" s="96" t="s">
        <v>57</v>
      </c>
      <c r="B6" s="96"/>
      <c r="C6" s="96"/>
      <c r="D6" s="71"/>
      <c r="E6" s="70"/>
      <c r="F6" s="97" t="s">
        <v>51</v>
      </c>
      <c r="G6" s="97"/>
      <c r="H6" s="97"/>
      <c r="I6" s="68"/>
      <c r="J6" s="98" t="s">
        <v>56</v>
      </c>
      <c r="K6" s="98"/>
      <c r="L6" s="99"/>
      <c r="M6" s="69"/>
      <c r="N6" s="68"/>
      <c r="O6" s="68"/>
      <c r="P6" s="67" t="s">
        <v>55</v>
      </c>
      <c r="R6" s="66"/>
    </row>
    <row r="7" spans="1:18" ht="15" customHeight="1">
      <c r="A7" s="100" t="s">
        <v>54</v>
      </c>
      <c r="B7" s="101" t="s">
        <v>53</v>
      </c>
      <c r="C7" s="100" t="s">
        <v>52</v>
      </c>
      <c r="D7" s="102" t="s">
        <v>51</v>
      </c>
      <c r="E7" s="104" t="s">
        <v>50</v>
      </c>
      <c r="F7" s="105" t="s">
        <v>49</v>
      </c>
      <c r="G7" s="106"/>
      <c r="H7" s="106"/>
      <c r="I7" s="107"/>
      <c r="J7" s="105" t="s">
        <v>48</v>
      </c>
      <c r="K7" s="106"/>
      <c r="L7" s="106"/>
      <c r="M7" s="107"/>
      <c r="N7" s="89" t="s">
        <v>47</v>
      </c>
      <c r="O7" s="90" t="s">
        <v>46</v>
      </c>
      <c r="P7" s="92" t="s">
        <v>45</v>
      </c>
      <c r="Q7" s="94" t="s">
        <v>44</v>
      </c>
      <c r="R7"/>
    </row>
    <row r="8" spans="1:18" s="63" customFormat="1" ht="15" customHeight="1">
      <c r="A8" s="100"/>
      <c r="B8" s="101"/>
      <c r="C8" s="100"/>
      <c r="D8" s="103"/>
      <c r="E8" s="104"/>
      <c r="F8" s="65">
        <v>1</v>
      </c>
      <c r="G8" s="17">
        <v>2</v>
      </c>
      <c r="H8" s="17">
        <v>3</v>
      </c>
      <c r="I8" s="64" t="s">
        <v>43</v>
      </c>
      <c r="J8" s="65">
        <v>1</v>
      </c>
      <c r="K8" s="17">
        <v>2</v>
      </c>
      <c r="L8" s="17">
        <v>3</v>
      </c>
      <c r="M8" s="64" t="s">
        <v>43</v>
      </c>
      <c r="N8" s="89"/>
      <c r="O8" s="91"/>
      <c r="P8" s="93"/>
      <c r="Q8" s="95"/>
    </row>
    <row r="9" spans="1:18" ht="15" customHeight="1">
      <c r="A9" s="26">
        <v>1</v>
      </c>
      <c r="B9" s="62" t="s">
        <v>42</v>
      </c>
      <c r="C9" s="36" t="s">
        <v>26</v>
      </c>
      <c r="D9" s="29" t="s">
        <v>38</v>
      </c>
      <c r="E9" s="57">
        <v>115.6</v>
      </c>
      <c r="F9" s="61">
        <v>109</v>
      </c>
      <c r="G9" s="60" t="s">
        <v>86</v>
      </c>
      <c r="H9" s="60" t="s">
        <v>86</v>
      </c>
      <c r="I9" s="12">
        <f t="shared" ref="I9" si="0">MAX(F9:H9)</f>
        <v>109</v>
      </c>
      <c r="J9" s="11">
        <v>130</v>
      </c>
      <c r="K9" s="10">
        <v>138</v>
      </c>
      <c r="L9" s="10" t="s">
        <v>93</v>
      </c>
      <c r="M9" s="9">
        <f t="shared" ref="M9" si="1">MAX(J9:L9)</f>
        <v>138</v>
      </c>
      <c r="N9" s="8">
        <f t="shared" ref="N9" si="2">SUM(I9,M9)</f>
        <v>247</v>
      </c>
      <c r="O9" s="7" t="s">
        <v>78</v>
      </c>
      <c r="P9" s="6">
        <f t="shared" ref="P9" si="3">IF(ISERROR(N9*10^(0.75194503*(LOG10(E9/175.508))^2)),"",N9*10^(0.75194503*(LOG10(E9/175.508))^2))</f>
        <v>261.47117027242587</v>
      </c>
      <c r="Q9" s="27" t="s">
        <v>37</v>
      </c>
      <c r="R9"/>
    </row>
    <row r="10" spans="1:18" ht="15" customHeight="1">
      <c r="A10" s="20">
        <v>2</v>
      </c>
      <c r="B10" s="25" t="s">
        <v>41</v>
      </c>
      <c r="C10" s="24" t="s">
        <v>20</v>
      </c>
      <c r="D10" s="23" t="s">
        <v>38</v>
      </c>
      <c r="E10" s="59">
        <v>63.55</v>
      </c>
      <c r="F10" s="11">
        <v>75</v>
      </c>
      <c r="G10" s="10">
        <v>80</v>
      </c>
      <c r="H10" s="10">
        <v>82</v>
      </c>
      <c r="I10" s="12">
        <f t="shared" ref="I9:I54" si="4">MAX(F10:H10)</f>
        <v>82</v>
      </c>
      <c r="J10" s="11">
        <v>96</v>
      </c>
      <c r="K10" s="10">
        <v>101</v>
      </c>
      <c r="L10" s="10">
        <v>104</v>
      </c>
      <c r="M10" s="9">
        <f t="shared" ref="M9:M54" si="5">MAX(J10:L10)</f>
        <v>104</v>
      </c>
      <c r="N10" s="8">
        <f t="shared" ref="N9:N54" si="6">SUM(I10,M10)</f>
        <v>186</v>
      </c>
      <c r="O10" s="7" t="s">
        <v>78</v>
      </c>
      <c r="P10" s="6">
        <f t="shared" ref="P9:P54" si="7">IF(ISERROR(N10*10^(0.75194503*(LOG10(E10/175.508))^2)),"",N10*10^(0.75194503*(LOG10(E10/175.508))^2))</f>
        <v>260.5387184953247</v>
      </c>
      <c r="Q10" s="21" t="s">
        <v>37</v>
      </c>
      <c r="R10"/>
    </row>
    <row r="11" spans="1:18" ht="15" customHeight="1">
      <c r="A11" s="26">
        <v>3</v>
      </c>
      <c r="B11" s="30" t="s">
        <v>40</v>
      </c>
      <c r="C11" s="36" t="s">
        <v>39</v>
      </c>
      <c r="D11" s="29" t="s">
        <v>38</v>
      </c>
      <c r="E11" s="59">
        <v>80.45</v>
      </c>
      <c r="F11" s="11">
        <v>70</v>
      </c>
      <c r="G11" s="10">
        <v>75</v>
      </c>
      <c r="H11" s="10" t="s">
        <v>108</v>
      </c>
      <c r="I11" s="12">
        <f t="shared" si="4"/>
        <v>75</v>
      </c>
      <c r="J11" s="11">
        <v>92</v>
      </c>
      <c r="K11" s="10">
        <v>97</v>
      </c>
      <c r="L11" s="10">
        <v>100</v>
      </c>
      <c r="M11" s="9">
        <f t="shared" si="5"/>
        <v>100</v>
      </c>
      <c r="N11" s="8">
        <f t="shared" si="6"/>
        <v>175</v>
      </c>
      <c r="O11" s="7" t="s">
        <v>78</v>
      </c>
      <c r="P11" s="6">
        <f t="shared" si="7"/>
        <v>213.4693597792656</v>
      </c>
      <c r="Q11" s="32" t="s">
        <v>37</v>
      </c>
      <c r="R11"/>
    </row>
    <row r="12" spans="1:18" ht="15" customHeight="1">
      <c r="A12" s="26"/>
      <c r="B12" s="30"/>
      <c r="C12" s="34"/>
      <c r="D12" s="58"/>
      <c r="E12" s="57"/>
      <c r="F12" s="56"/>
      <c r="G12" s="10"/>
      <c r="H12" s="10"/>
      <c r="I12" s="12">
        <f t="shared" si="4"/>
        <v>0</v>
      </c>
      <c r="J12" s="11"/>
      <c r="K12" s="10"/>
      <c r="L12" s="10"/>
      <c r="M12" s="9">
        <f t="shared" si="5"/>
        <v>0</v>
      </c>
      <c r="N12" s="8">
        <f t="shared" si="6"/>
        <v>0</v>
      </c>
      <c r="O12" s="7"/>
      <c r="P12" s="6" t="str">
        <f t="shared" si="7"/>
        <v/>
      </c>
      <c r="Q12" s="27"/>
    </row>
    <row r="13" spans="1:18" ht="15" customHeight="1">
      <c r="A13" s="20">
        <v>4</v>
      </c>
      <c r="B13" s="30" t="s">
        <v>36</v>
      </c>
      <c r="C13" s="36" t="s">
        <v>26</v>
      </c>
      <c r="D13" s="29" t="s">
        <v>31</v>
      </c>
      <c r="E13" s="55">
        <v>52</v>
      </c>
      <c r="F13" s="47">
        <v>28</v>
      </c>
      <c r="G13" s="46">
        <v>31</v>
      </c>
      <c r="H13" s="46" t="s">
        <v>109</v>
      </c>
      <c r="I13" s="12">
        <f t="shared" si="4"/>
        <v>31</v>
      </c>
      <c r="J13" s="11">
        <v>36</v>
      </c>
      <c r="K13" s="10" t="s">
        <v>80</v>
      </c>
      <c r="L13" s="10" t="s">
        <v>110</v>
      </c>
      <c r="M13" s="9">
        <f t="shared" si="5"/>
        <v>36</v>
      </c>
      <c r="N13" s="8">
        <f t="shared" si="6"/>
        <v>67</v>
      </c>
      <c r="O13" s="7" t="s">
        <v>78</v>
      </c>
      <c r="P13" s="6">
        <f t="shared" ref="P13" si="8">IF(ISERROR(N13*10^(0.783497476*(LOG10(E13/153.655))^2)),"",N13*10^(0.783497476*(LOG10(E13/153.655))^2))</f>
        <v>99.896391205551353</v>
      </c>
      <c r="Q13" s="21" t="s">
        <v>23</v>
      </c>
    </row>
    <row r="14" spans="1:18" ht="15" customHeight="1">
      <c r="A14" s="26">
        <v>5</v>
      </c>
      <c r="B14" s="53" t="s">
        <v>35</v>
      </c>
      <c r="C14" s="52" t="s">
        <v>18</v>
      </c>
      <c r="D14" s="51" t="s">
        <v>31</v>
      </c>
      <c r="E14" s="22">
        <v>47.9</v>
      </c>
      <c r="F14" s="33">
        <v>27</v>
      </c>
      <c r="G14" s="10">
        <v>30</v>
      </c>
      <c r="H14" s="10">
        <v>32</v>
      </c>
      <c r="I14" s="12">
        <f t="shared" si="4"/>
        <v>32</v>
      </c>
      <c r="J14" s="11">
        <v>38</v>
      </c>
      <c r="K14" s="10">
        <v>42</v>
      </c>
      <c r="L14" s="10">
        <v>44</v>
      </c>
      <c r="M14" s="9">
        <f t="shared" si="5"/>
        <v>44</v>
      </c>
      <c r="N14" s="8">
        <f t="shared" si="6"/>
        <v>76</v>
      </c>
      <c r="O14" s="7" t="s">
        <v>78</v>
      </c>
      <c r="P14" s="6">
        <f t="shared" ref="P14" si="9">IF(ISERROR(N14*10^(0.783497476*(LOG10(E14/153.655))^2)),"",N14*10^(0.783497476*(LOG10(E14/153.655))^2))</f>
        <v>120.66592162275106</v>
      </c>
      <c r="Q14" s="21" t="s">
        <v>23</v>
      </c>
    </row>
    <row r="15" spans="1:18" ht="15" customHeight="1">
      <c r="A15" s="31">
        <v>6</v>
      </c>
      <c r="B15" s="25" t="s">
        <v>34</v>
      </c>
      <c r="C15" s="54" t="s">
        <v>20</v>
      </c>
      <c r="D15" s="23" t="s">
        <v>31</v>
      </c>
      <c r="E15" s="22">
        <v>66.25</v>
      </c>
      <c r="F15" s="33" t="s">
        <v>85</v>
      </c>
      <c r="G15" s="10">
        <v>48</v>
      </c>
      <c r="H15" s="10">
        <v>50</v>
      </c>
      <c r="I15" s="12">
        <f t="shared" si="4"/>
        <v>50</v>
      </c>
      <c r="J15" s="11">
        <v>65</v>
      </c>
      <c r="K15" s="10">
        <v>70</v>
      </c>
      <c r="L15" s="10">
        <v>73</v>
      </c>
      <c r="M15" s="9">
        <f t="shared" si="5"/>
        <v>73</v>
      </c>
      <c r="N15" s="8">
        <f t="shared" si="6"/>
        <v>123</v>
      </c>
      <c r="O15" s="7" t="s">
        <v>78</v>
      </c>
      <c r="P15" s="6">
        <f t="shared" si="7"/>
        <v>167.6951595922998</v>
      </c>
      <c r="Q15" s="25" t="s">
        <v>23</v>
      </c>
    </row>
    <row r="16" spans="1:18" ht="15" customHeight="1">
      <c r="A16" s="31">
        <v>7</v>
      </c>
      <c r="B16" s="53" t="s">
        <v>33</v>
      </c>
      <c r="C16" s="52" t="s">
        <v>18</v>
      </c>
      <c r="D16" s="51" t="s">
        <v>31</v>
      </c>
      <c r="E16" s="22">
        <v>87.55</v>
      </c>
      <c r="F16" s="47">
        <v>65</v>
      </c>
      <c r="G16" s="46">
        <v>70</v>
      </c>
      <c r="H16" s="46">
        <v>72</v>
      </c>
      <c r="I16" s="12">
        <f>MAX(F16:H16)</f>
        <v>72</v>
      </c>
      <c r="J16" s="11">
        <v>95</v>
      </c>
      <c r="K16" s="10">
        <v>100</v>
      </c>
      <c r="L16" s="10" t="s">
        <v>84</v>
      </c>
      <c r="M16" s="9">
        <f>MAX(J16:L16)</f>
        <v>100</v>
      </c>
      <c r="N16" s="8">
        <f>SUM(I16,M16)</f>
        <v>172</v>
      </c>
      <c r="O16" s="7" t="s">
        <v>78</v>
      </c>
      <c r="P16" s="6">
        <f>IF(ISERROR(N16*10^(0.75194503*(LOG10(E16/175.508))^2)),"",N16*10^(0.75194503*(LOG10(E16/175.508))^2))</f>
        <v>201.4314866118726</v>
      </c>
      <c r="Q16" s="21" t="s">
        <v>23</v>
      </c>
    </row>
    <row r="17" spans="1:18" ht="15" hidden="1" customHeight="1">
      <c r="A17" s="26">
        <v>8</v>
      </c>
      <c r="B17" s="45" t="s">
        <v>32</v>
      </c>
      <c r="C17" s="44" t="s">
        <v>18</v>
      </c>
      <c r="D17" s="43" t="s">
        <v>31</v>
      </c>
      <c r="E17" s="35">
        <v>56</v>
      </c>
      <c r="F17" s="47"/>
      <c r="G17" s="46"/>
      <c r="H17" s="46"/>
      <c r="I17" s="12">
        <f t="shared" si="4"/>
        <v>0</v>
      </c>
      <c r="J17" s="11"/>
      <c r="K17" s="10"/>
      <c r="L17" s="10"/>
      <c r="M17" s="9">
        <f t="shared" si="5"/>
        <v>0</v>
      </c>
      <c r="N17" s="8">
        <f t="shared" si="6"/>
        <v>0</v>
      </c>
      <c r="O17" s="7"/>
      <c r="P17" s="6">
        <f t="shared" si="7"/>
        <v>0</v>
      </c>
      <c r="Q17" s="32" t="s">
        <v>30</v>
      </c>
    </row>
    <row r="18" spans="1:18" ht="15" customHeight="1">
      <c r="A18" s="20"/>
      <c r="B18" s="30"/>
      <c r="C18" s="36"/>
      <c r="D18" s="51"/>
      <c r="E18" s="35"/>
      <c r="F18" s="33"/>
      <c r="G18" s="10"/>
      <c r="H18" s="10"/>
      <c r="I18" s="12">
        <f t="shared" si="4"/>
        <v>0</v>
      </c>
      <c r="J18" s="11"/>
      <c r="K18" s="10"/>
      <c r="L18" s="10"/>
      <c r="M18" s="9">
        <f t="shared" si="5"/>
        <v>0</v>
      </c>
      <c r="N18" s="8">
        <f t="shared" si="6"/>
        <v>0</v>
      </c>
      <c r="O18" s="7"/>
      <c r="P18" s="6" t="str">
        <f t="shared" si="7"/>
        <v/>
      </c>
      <c r="Q18" s="21"/>
    </row>
    <row r="19" spans="1:18" ht="15" customHeight="1">
      <c r="A19" s="31">
        <v>9</v>
      </c>
      <c r="B19" s="30" t="s">
        <v>29</v>
      </c>
      <c r="C19" s="36" t="s">
        <v>25</v>
      </c>
      <c r="D19" s="29" t="s">
        <v>24</v>
      </c>
      <c r="E19" s="28">
        <v>71.8</v>
      </c>
      <c r="F19" s="47">
        <v>70</v>
      </c>
      <c r="G19" s="46" t="s">
        <v>83</v>
      </c>
      <c r="H19" s="46" t="s">
        <v>83</v>
      </c>
      <c r="I19" s="12">
        <f t="shared" si="4"/>
        <v>70</v>
      </c>
      <c r="J19" s="11">
        <v>85</v>
      </c>
      <c r="K19" s="10">
        <v>90</v>
      </c>
      <c r="L19" s="10" t="s">
        <v>111</v>
      </c>
      <c r="M19" s="9">
        <f t="shared" si="5"/>
        <v>90</v>
      </c>
      <c r="N19" s="8">
        <f t="shared" si="6"/>
        <v>160</v>
      </c>
      <c r="O19" s="7" t="s">
        <v>78</v>
      </c>
      <c r="P19" s="6">
        <f t="shared" ref="P19" si="10">IF(ISERROR(N19*10^(0.783497476*(LOG10(E19/153.655))^2)),"",N19*10^(0.783497476*(LOG10(E19/153.655))^2))</f>
        <v>194.83247517166021</v>
      </c>
      <c r="Q19" s="5" t="s">
        <v>91</v>
      </c>
    </row>
    <row r="20" spans="1:18" ht="15" customHeight="1">
      <c r="A20" s="31">
        <v>10</v>
      </c>
      <c r="B20" s="30" t="s">
        <v>28</v>
      </c>
      <c r="C20" s="36" t="s">
        <v>26</v>
      </c>
      <c r="D20" s="29" t="s">
        <v>24</v>
      </c>
      <c r="E20" s="28">
        <v>75.900000000000006</v>
      </c>
      <c r="F20" s="47">
        <v>130</v>
      </c>
      <c r="G20" s="46" t="s">
        <v>89</v>
      </c>
      <c r="H20" s="46">
        <v>135</v>
      </c>
      <c r="I20" s="12">
        <f t="shared" si="4"/>
        <v>135</v>
      </c>
      <c r="J20" s="11">
        <v>150</v>
      </c>
      <c r="K20" s="10">
        <v>160</v>
      </c>
      <c r="L20" s="10" t="s">
        <v>90</v>
      </c>
      <c r="M20" s="9">
        <f t="shared" si="5"/>
        <v>160</v>
      </c>
      <c r="N20" s="8">
        <f t="shared" si="6"/>
        <v>295</v>
      </c>
      <c r="O20" s="7" t="s">
        <v>78</v>
      </c>
      <c r="P20" s="6">
        <f t="shared" si="7"/>
        <v>371.09227367631735</v>
      </c>
      <c r="Q20" s="5" t="s">
        <v>91</v>
      </c>
    </row>
    <row r="21" spans="1:18" ht="15" customHeight="1">
      <c r="A21" s="31">
        <v>11</v>
      </c>
      <c r="B21" s="25" t="s">
        <v>27</v>
      </c>
      <c r="C21" s="24" t="s">
        <v>26</v>
      </c>
      <c r="D21" s="29" t="s">
        <v>24</v>
      </c>
      <c r="E21" s="22">
        <v>88.6</v>
      </c>
      <c r="F21" s="47">
        <v>115</v>
      </c>
      <c r="G21" s="46">
        <v>120</v>
      </c>
      <c r="H21" s="46">
        <v>125</v>
      </c>
      <c r="I21" s="12">
        <f>MAX(F21:H21)</f>
        <v>125</v>
      </c>
      <c r="J21" s="11">
        <v>145</v>
      </c>
      <c r="K21" s="10">
        <v>150</v>
      </c>
      <c r="L21" s="10">
        <v>155</v>
      </c>
      <c r="M21" s="9">
        <f>MAX(J21:L21)</f>
        <v>155</v>
      </c>
      <c r="N21" s="8">
        <f>SUM(I21,M21)</f>
        <v>280</v>
      </c>
      <c r="O21" s="7" t="s">
        <v>78</v>
      </c>
      <c r="P21" s="6">
        <f>IF(ISERROR(N21*10^(0.75194503*(LOG10(E21/175.508))^2)),"",N21*10^(0.75194503*(LOG10(E21/175.508))^2))</f>
        <v>326.15591572630592</v>
      </c>
      <c r="Q21" s="5" t="s">
        <v>91</v>
      </c>
    </row>
    <row r="22" spans="1:18" ht="15" customHeight="1">
      <c r="A22" s="26">
        <v>12</v>
      </c>
      <c r="B22" s="53" t="s">
        <v>112</v>
      </c>
      <c r="C22" s="52" t="s">
        <v>25</v>
      </c>
      <c r="D22" s="51" t="s">
        <v>24</v>
      </c>
      <c r="E22" s="57">
        <v>59.3</v>
      </c>
      <c r="F22" s="11">
        <v>68</v>
      </c>
      <c r="G22" s="10">
        <v>71</v>
      </c>
      <c r="H22" s="10">
        <v>73</v>
      </c>
      <c r="I22" s="12">
        <f t="shared" ref="I22" si="11">MAX(F22:H22)</f>
        <v>73</v>
      </c>
      <c r="J22" s="11">
        <v>80</v>
      </c>
      <c r="K22" s="10">
        <v>85</v>
      </c>
      <c r="L22" s="10">
        <v>89</v>
      </c>
      <c r="M22" s="9">
        <f t="shared" ref="M22" si="12">MAX(J22:L22)</f>
        <v>89</v>
      </c>
      <c r="N22" s="8">
        <f t="shared" ref="N22" si="13">SUM(I22,M22)</f>
        <v>162</v>
      </c>
      <c r="O22" s="7" t="s">
        <v>78</v>
      </c>
      <c r="P22" s="6">
        <f t="shared" ref="P22" si="14">IF(ISERROR(N22*10^(0.783497476*(LOG10(E22/153.655))^2)),"",N22*10^(0.783497476*(LOG10(E22/153.655))^2))</f>
        <v>220.53320780052115</v>
      </c>
      <c r="Q22" s="21" t="s">
        <v>91</v>
      </c>
    </row>
    <row r="23" spans="1:18" ht="15" customHeight="1">
      <c r="A23" s="20"/>
      <c r="B23" s="50"/>
      <c r="C23" s="49"/>
      <c r="D23" s="48"/>
      <c r="E23" s="35"/>
      <c r="F23" s="47"/>
      <c r="G23" s="46"/>
      <c r="H23" s="46"/>
      <c r="I23" s="12">
        <f t="shared" si="4"/>
        <v>0</v>
      </c>
      <c r="J23" s="11"/>
      <c r="K23" s="10"/>
      <c r="L23" s="10"/>
      <c r="M23" s="9">
        <f t="shared" si="5"/>
        <v>0</v>
      </c>
      <c r="N23" s="8">
        <f t="shared" si="6"/>
        <v>0</v>
      </c>
      <c r="O23" s="7"/>
      <c r="P23" s="6" t="str">
        <f t="shared" si="7"/>
        <v/>
      </c>
      <c r="Q23" s="21"/>
    </row>
    <row r="24" spans="1:18" ht="15" customHeight="1">
      <c r="A24" s="31">
        <v>13</v>
      </c>
      <c r="B24" s="109" t="s">
        <v>22</v>
      </c>
      <c r="C24" s="110">
        <v>37435</v>
      </c>
      <c r="D24" s="111" t="s">
        <v>15</v>
      </c>
      <c r="E24" s="121">
        <v>51</v>
      </c>
      <c r="F24" s="122">
        <v>57</v>
      </c>
      <c r="G24" s="123">
        <v>60</v>
      </c>
      <c r="H24" s="123">
        <v>63</v>
      </c>
      <c r="I24" s="12">
        <f t="shared" si="4"/>
        <v>63</v>
      </c>
      <c r="J24" s="113">
        <v>75</v>
      </c>
      <c r="K24" s="114">
        <v>79</v>
      </c>
      <c r="L24" s="114">
        <v>82</v>
      </c>
      <c r="M24" s="9">
        <f t="shared" si="5"/>
        <v>82</v>
      </c>
      <c r="N24" s="8">
        <f t="shared" si="6"/>
        <v>145</v>
      </c>
      <c r="O24" s="7" t="s">
        <v>106</v>
      </c>
      <c r="P24" s="6">
        <f t="shared" ref="P24" si="15">IF(ISERROR(N24*10^(0.783497476*(LOG10(E24/153.655))^2)),"",N24*10^(0.783497476*(LOG10(E24/153.655))^2))</f>
        <v>219.33948722345664</v>
      </c>
      <c r="Q24" s="32" t="s">
        <v>107</v>
      </c>
    </row>
    <row r="25" spans="1:18" ht="15" customHeight="1">
      <c r="A25" s="31">
        <v>14</v>
      </c>
      <c r="B25" s="25" t="s">
        <v>21</v>
      </c>
      <c r="C25" s="24" t="s">
        <v>20</v>
      </c>
      <c r="D25" s="23" t="s">
        <v>15</v>
      </c>
      <c r="E25" s="35">
        <v>74.45</v>
      </c>
      <c r="F25" s="33">
        <v>78</v>
      </c>
      <c r="G25" s="10">
        <v>82</v>
      </c>
      <c r="H25" s="10">
        <v>85</v>
      </c>
      <c r="I25" s="12">
        <f t="shared" si="4"/>
        <v>85</v>
      </c>
      <c r="J25" s="11">
        <v>98</v>
      </c>
      <c r="K25" s="10" t="s">
        <v>92</v>
      </c>
      <c r="L25" s="10" t="s">
        <v>92</v>
      </c>
      <c r="M25" s="9">
        <f t="shared" si="5"/>
        <v>98</v>
      </c>
      <c r="N25" s="8">
        <f t="shared" si="6"/>
        <v>183</v>
      </c>
      <c r="O25" s="7" t="s">
        <v>78</v>
      </c>
      <c r="P25" s="6">
        <f t="shared" si="7"/>
        <v>232.67525189439544</v>
      </c>
      <c r="Q25" s="21" t="s">
        <v>107</v>
      </c>
      <c r="R25" s="40"/>
    </row>
    <row r="26" spans="1:18" ht="15" customHeight="1">
      <c r="A26" s="31">
        <v>15</v>
      </c>
      <c r="B26" s="30" t="s">
        <v>19</v>
      </c>
      <c r="C26" s="36" t="s">
        <v>18</v>
      </c>
      <c r="D26" s="29" t="s">
        <v>15</v>
      </c>
      <c r="E26" s="28">
        <v>67.95</v>
      </c>
      <c r="F26" s="42">
        <v>108</v>
      </c>
      <c r="G26" s="41">
        <v>112</v>
      </c>
      <c r="H26" s="41" t="s">
        <v>86</v>
      </c>
      <c r="I26" s="12">
        <f t="shared" si="4"/>
        <v>112</v>
      </c>
      <c r="J26" s="11">
        <v>130</v>
      </c>
      <c r="K26" s="10">
        <v>135</v>
      </c>
      <c r="L26" s="10">
        <v>140</v>
      </c>
      <c r="M26" s="9">
        <f t="shared" si="5"/>
        <v>140</v>
      </c>
      <c r="N26" s="8">
        <f t="shared" si="6"/>
        <v>252</v>
      </c>
      <c r="O26" s="7" t="s">
        <v>78</v>
      </c>
      <c r="P26" s="6">
        <f t="shared" si="7"/>
        <v>338.14680379582978</v>
      </c>
      <c r="Q26" s="21" t="s">
        <v>107</v>
      </c>
      <c r="R26" s="40"/>
    </row>
    <row r="27" spans="1:18" ht="15" customHeight="1">
      <c r="A27" s="26">
        <v>16</v>
      </c>
      <c r="B27" s="30" t="s">
        <v>17</v>
      </c>
      <c r="C27" s="36" t="s">
        <v>16</v>
      </c>
      <c r="D27" s="29" t="s">
        <v>15</v>
      </c>
      <c r="E27" s="35">
        <v>100.4</v>
      </c>
      <c r="F27" s="33">
        <v>125</v>
      </c>
      <c r="G27" s="10">
        <v>130</v>
      </c>
      <c r="H27" s="10">
        <v>135</v>
      </c>
      <c r="I27" s="12">
        <f t="shared" si="4"/>
        <v>135</v>
      </c>
      <c r="J27" s="11">
        <v>156</v>
      </c>
      <c r="K27" s="10">
        <v>161</v>
      </c>
      <c r="L27" s="10" t="s">
        <v>90</v>
      </c>
      <c r="M27" s="9">
        <f t="shared" si="5"/>
        <v>161</v>
      </c>
      <c r="N27" s="8">
        <f t="shared" si="6"/>
        <v>296</v>
      </c>
      <c r="O27" s="7" t="s">
        <v>78</v>
      </c>
      <c r="P27" s="6">
        <f t="shared" si="7"/>
        <v>327.74330715157618</v>
      </c>
      <c r="Q27" s="32" t="s">
        <v>107</v>
      </c>
      <c r="R27" s="40"/>
    </row>
    <row r="28" spans="1:18" ht="15" customHeight="1">
      <c r="A28" s="20"/>
      <c r="B28" s="39"/>
      <c r="C28" s="24"/>
      <c r="D28" s="38"/>
      <c r="E28" s="37"/>
      <c r="F28" s="33"/>
      <c r="G28" s="10"/>
      <c r="H28" s="10"/>
      <c r="I28" s="12">
        <f t="shared" si="4"/>
        <v>0</v>
      </c>
      <c r="J28" s="11"/>
      <c r="K28" s="10"/>
      <c r="L28" s="10"/>
      <c r="M28" s="9">
        <f t="shared" si="5"/>
        <v>0</v>
      </c>
      <c r="N28" s="8">
        <f t="shared" si="6"/>
        <v>0</v>
      </c>
      <c r="O28" s="7"/>
      <c r="P28" s="6" t="str">
        <f t="shared" si="7"/>
        <v/>
      </c>
      <c r="Q28" s="21"/>
    </row>
    <row r="29" spans="1:18" ht="15" customHeight="1">
      <c r="A29" s="31">
        <v>17</v>
      </c>
      <c r="B29" s="30" t="s">
        <v>14</v>
      </c>
      <c r="C29" s="36" t="s">
        <v>13</v>
      </c>
      <c r="D29" s="29" t="s">
        <v>8</v>
      </c>
      <c r="E29" s="35">
        <v>55.4</v>
      </c>
      <c r="F29" s="33">
        <v>55</v>
      </c>
      <c r="G29" s="10">
        <v>60</v>
      </c>
      <c r="H29" s="10">
        <v>65</v>
      </c>
      <c r="I29" s="12">
        <f t="shared" si="4"/>
        <v>65</v>
      </c>
      <c r="J29" s="11">
        <v>75</v>
      </c>
      <c r="K29" s="10" t="s">
        <v>81</v>
      </c>
      <c r="L29" s="10" t="s">
        <v>82</v>
      </c>
      <c r="M29" s="9">
        <f t="shared" si="5"/>
        <v>75</v>
      </c>
      <c r="N29" s="8">
        <f t="shared" si="6"/>
        <v>140</v>
      </c>
      <c r="O29" s="7" t="s">
        <v>78</v>
      </c>
      <c r="P29" s="6">
        <f t="shared" si="7"/>
        <v>216.12582023932805</v>
      </c>
      <c r="Q29" s="21" t="s">
        <v>7</v>
      </c>
    </row>
    <row r="30" spans="1:18" ht="15" customHeight="1">
      <c r="A30" s="31">
        <v>18</v>
      </c>
      <c r="B30" s="30" t="s">
        <v>12</v>
      </c>
      <c r="C30" s="34" t="s">
        <v>11</v>
      </c>
      <c r="D30" s="29" t="s">
        <v>8</v>
      </c>
      <c r="E30" s="28">
        <v>56.8</v>
      </c>
      <c r="F30" s="33" t="s">
        <v>83</v>
      </c>
      <c r="G30" s="10">
        <v>75</v>
      </c>
      <c r="H30" s="10">
        <v>80</v>
      </c>
      <c r="I30" s="12">
        <f t="shared" si="4"/>
        <v>80</v>
      </c>
      <c r="J30" s="11">
        <v>95</v>
      </c>
      <c r="K30" s="10">
        <v>100</v>
      </c>
      <c r="L30" s="10" t="s">
        <v>84</v>
      </c>
      <c r="M30" s="9">
        <f t="shared" si="5"/>
        <v>100</v>
      </c>
      <c r="N30" s="8">
        <f t="shared" si="6"/>
        <v>180</v>
      </c>
      <c r="O30" s="7" t="s">
        <v>78</v>
      </c>
      <c r="P30" s="6">
        <f t="shared" si="7"/>
        <v>272.75744788216178</v>
      </c>
      <c r="Q30" s="32" t="s">
        <v>7</v>
      </c>
    </row>
    <row r="31" spans="1:18" ht="15" customHeight="1">
      <c r="A31" s="31">
        <v>19</v>
      </c>
      <c r="B31" s="109" t="s">
        <v>10</v>
      </c>
      <c r="C31" s="110">
        <v>36870</v>
      </c>
      <c r="D31" s="111" t="s">
        <v>8</v>
      </c>
      <c r="E31" s="112">
        <v>63.4</v>
      </c>
      <c r="F31" s="113">
        <v>90</v>
      </c>
      <c r="G31" s="114">
        <v>95</v>
      </c>
      <c r="H31" s="114" t="s">
        <v>87</v>
      </c>
      <c r="I31" s="12">
        <f t="shared" si="4"/>
        <v>95</v>
      </c>
      <c r="J31" s="113">
        <v>105</v>
      </c>
      <c r="K31" s="114">
        <v>110</v>
      </c>
      <c r="L31" s="114" t="s">
        <v>86</v>
      </c>
      <c r="M31" s="9">
        <f t="shared" si="5"/>
        <v>110</v>
      </c>
      <c r="N31" s="8">
        <f t="shared" si="6"/>
        <v>205</v>
      </c>
      <c r="O31" s="7" t="s">
        <v>78</v>
      </c>
      <c r="P31" s="6">
        <f t="shared" si="7"/>
        <v>287.60399709185197</v>
      </c>
      <c r="Q31" s="108" t="s">
        <v>88</v>
      </c>
    </row>
    <row r="32" spans="1:18" ht="15" customHeight="1">
      <c r="A32" s="26"/>
      <c r="B32" s="25"/>
      <c r="C32" s="24"/>
      <c r="D32" s="23"/>
      <c r="E32" s="22"/>
      <c r="F32" s="15"/>
      <c r="G32" s="14"/>
      <c r="H32" s="14"/>
      <c r="I32" s="12">
        <f t="shared" si="4"/>
        <v>0</v>
      </c>
      <c r="J32" s="11"/>
      <c r="K32" s="10"/>
      <c r="L32" s="10"/>
      <c r="M32" s="9">
        <f t="shared" si="5"/>
        <v>0</v>
      </c>
      <c r="N32" s="8">
        <f t="shared" si="6"/>
        <v>0</v>
      </c>
      <c r="O32" s="7"/>
      <c r="P32" s="6" t="str">
        <f t="shared" si="7"/>
        <v/>
      </c>
      <c r="Q32" s="21"/>
    </row>
    <row r="33" spans="1:17" s="1" customFormat="1" ht="15" customHeight="1">
      <c r="A33" s="20">
        <v>20</v>
      </c>
      <c r="B33" s="108" t="s">
        <v>6</v>
      </c>
      <c r="C33" s="115" t="s">
        <v>5</v>
      </c>
      <c r="D33" s="116" t="s">
        <v>0</v>
      </c>
      <c r="E33" s="117">
        <v>65.45</v>
      </c>
      <c r="F33" s="118">
        <v>100</v>
      </c>
      <c r="G33" s="119">
        <v>105</v>
      </c>
      <c r="H33" s="119" t="s">
        <v>94</v>
      </c>
      <c r="I33" s="12">
        <f t="shared" si="4"/>
        <v>105</v>
      </c>
      <c r="J33" s="113">
        <v>112</v>
      </c>
      <c r="K33" s="114">
        <v>117</v>
      </c>
      <c r="L33" s="114">
        <v>122</v>
      </c>
      <c r="M33" s="9">
        <f t="shared" si="5"/>
        <v>122</v>
      </c>
      <c r="N33" s="8">
        <f t="shared" si="6"/>
        <v>227</v>
      </c>
      <c r="O33" s="80" t="s">
        <v>95</v>
      </c>
      <c r="P33" s="6">
        <f t="shared" si="7"/>
        <v>311.902990046051</v>
      </c>
      <c r="Q33" s="120" t="s">
        <v>96</v>
      </c>
    </row>
    <row r="34" spans="1:17" s="1" customFormat="1" ht="15" customHeight="1">
      <c r="A34" s="26">
        <v>21</v>
      </c>
      <c r="B34" s="30" t="s">
        <v>4</v>
      </c>
      <c r="C34" s="36" t="s">
        <v>3</v>
      </c>
      <c r="D34" s="29" t="s">
        <v>0</v>
      </c>
      <c r="E34" s="57">
        <v>85.1</v>
      </c>
      <c r="F34" s="79">
        <v>105</v>
      </c>
      <c r="G34" s="46">
        <v>110</v>
      </c>
      <c r="H34" s="46" t="s">
        <v>97</v>
      </c>
      <c r="I34" s="12">
        <f t="shared" si="4"/>
        <v>110</v>
      </c>
      <c r="J34" s="11" t="s">
        <v>89</v>
      </c>
      <c r="K34" s="10">
        <v>135</v>
      </c>
      <c r="L34" s="10" t="s">
        <v>98</v>
      </c>
      <c r="M34" s="9">
        <f t="shared" si="5"/>
        <v>135</v>
      </c>
      <c r="N34" s="8">
        <f t="shared" si="6"/>
        <v>245</v>
      </c>
      <c r="O34" s="7" t="s">
        <v>99</v>
      </c>
      <c r="P34" s="6">
        <f t="shared" si="7"/>
        <v>290.72235766181586</v>
      </c>
      <c r="Q34" s="21" t="s">
        <v>2</v>
      </c>
    </row>
    <row r="35" spans="1:17" s="1" customFormat="1" ht="15" customHeight="1">
      <c r="A35" s="20">
        <v>22</v>
      </c>
      <c r="B35" s="30" t="s">
        <v>1</v>
      </c>
      <c r="C35" s="36" t="s">
        <v>100</v>
      </c>
      <c r="D35" s="29" t="s">
        <v>0</v>
      </c>
      <c r="E35" s="59">
        <v>93.7</v>
      </c>
      <c r="F35" s="79">
        <v>165</v>
      </c>
      <c r="G35" s="46">
        <v>175</v>
      </c>
      <c r="H35" s="46" t="s">
        <v>94</v>
      </c>
      <c r="I35" s="12">
        <f t="shared" si="4"/>
        <v>175</v>
      </c>
      <c r="J35" s="11">
        <v>195</v>
      </c>
      <c r="K35" s="10">
        <v>210</v>
      </c>
      <c r="L35" s="10" t="s">
        <v>94</v>
      </c>
      <c r="M35" s="9">
        <f t="shared" si="5"/>
        <v>210</v>
      </c>
      <c r="N35" s="8">
        <f t="shared" si="6"/>
        <v>385</v>
      </c>
      <c r="O35" s="80" t="s">
        <v>101</v>
      </c>
      <c r="P35" s="6">
        <f t="shared" si="7"/>
        <v>437.84545208128287</v>
      </c>
      <c r="Q35" s="21" t="s">
        <v>102</v>
      </c>
    </row>
    <row r="36" spans="1:17" s="1" customFormat="1" ht="15" customHeight="1">
      <c r="A36" s="20">
        <v>23</v>
      </c>
      <c r="B36" s="30" t="s">
        <v>75</v>
      </c>
      <c r="C36" s="36" t="s">
        <v>76</v>
      </c>
      <c r="D36" s="29" t="s">
        <v>0</v>
      </c>
      <c r="E36" s="59">
        <v>42.3</v>
      </c>
      <c r="F36" s="79" t="s">
        <v>103</v>
      </c>
      <c r="G36" s="46">
        <v>35</v>
      </c>
      <c r="H36" s="46">
        <v>37</v>
      </c>
      <c r="I36" s="12">
        <f t="shared" si="4"/>
        <v>37</v>
      </c>
      <c r="J36" s="11">
        <v>45</v>
      </c>
      <c r="K36" s="10">
        <v>48</v>
      </c>
      <c r="L36" s="10" t="s">
        <v>104</v>
      </c>
      <c r="M36" s="9">
        <f t="shared" si="5"/>
        <v>48</v>
      </c>
      <c r="N36" s="8">
        <f t="shared" si="6"/>
        <v>85</v>
      </c>
      <c r="O36" s="80" t="s">
        <v>95</v>
      </c>
      <c r="P36" s="6">
        <f t="shared" ref="P36" si="16">IF(ISERROR(N36*10^(0.783497476*(LOG10(E36/153.655))^2)),"",N36*10^(0.783497476*(LOG10(E36/153.655))^2))</f>
        <v>149.72862118491378</v>
      </c>
      <c r="Q36" s="32" t="s">
        <v>2</v>
      </c>
    </row>
    <row r="37" spans="1:17" s="1" customFormat="1" ht="15" customHeight="1">
      <c r="A37" s="20"/>
      <c r="B37" s="19"/>
      <c r="C37" s="18"/>
      <c r="D37" s="17"/>
      <c r="E37" s="22"/>
      <c r="F37" s="15"/>
      <c r="G37" s="14"/>
      <c r="H37" s="13"/>
      <c r="I37" s="12"/>
      <c r="J37" s="11"/>
      <c r="K37" s="10"/>
      <c r="L37" s="10"/>
      <c r="M37" s="9"/>
      <c r="N37" s="8"/>
      <c r="O37" s="7"/>
      <c r="P37" s="6"/>
      <c r="Q37" s="5"/>
    </row>
    <row r="38" spans="1:17" s="1" customFormat="1" ht="15" customHeight="1">
      <c r="A38" s="20">
        <v>24</v>
      </c>
      <c r="B38" s="19" t="s">
        <v>64</v>
      </c>
      <c r="C38" s="18" t="s">
        <v>65</v>
      </c>
      <c r="D38" s="17" t="s">
        <v>63</v>
      </c>
      <c r="E38" s="16">
        <v>102.7</v>
      </c>
      <c r="F38" s="15">
        <v>145</v>
      </c>
      <c r="G38" s="14">
        <v>150</v>
      </c>
      <c r="H38" s="13">
        <v>155</v>
      </c>
      <c r="I38" s="12">
        <f t="shared" ref="I38" si="17">MAX(F38:H38)</f>
        <v>155</v>
      </c>
      <c r="J38" s="11">
        <v>170</v>
      </c>
      <c r="K38" s="10">
        <v>180</v>
      </c>
      <c r="L38" s="10" t="s">
        <v>94</v>
      </c>
      <c r="M38" s="9">
        <f t="shared" ref="M38" si="18">MAX(J38:L38)</f>
        <v>180</v>
      </c>
      <c r="N38" s="8">
        <f t="shared" ref="N38" si="19">SUM(I38,M38)</f>
        <v>335</v>
      </c>
      <c r="O38" s="7" t="s">
        <v>78</v>
      </c>
      <c r="P38" s="6">
        <f t="shared" ref="P38" si="20">IF(ISERROR(N38*10^(0.75194503*(LOG10(E38/175.508))^2)),"",N38*10^(0.75194503*(LOG10(E38/175.508))^2))</f>
        <v>367.93521974330281</v>
      </c>
      <c r="Q38" s="5" t="s">
        <v>66</v>
      </c>
    </row>
    <row r="39" spans="1:17" s="1" customFormat="1" ht="15" customHeight="1">
      <c r="A39" s="26"/>
      <c r="B39" s="25"/>
      <c r="C39" s="24"/>
      <c r="D39" s="23"/>
      <c r="E39" s="22"/>
      <c r="F39" s="15"/>
      <c r="G39" s="14"/>
      <c r="H39" s="14"/>
      <c r="I39" s="12">
        <f t="shared" si="4"/>
        <v>0</v>
      </c>
      <c r="J39" s="11"/>
      <c r="K39" s="10"/>
      <c r="L39" s="10"/>
      <c r="M39" s="9">
        <f t="shared" si="5"/>
        <v>0</v>
      </c>
      <c r="N39" s="8">
        <f t="shared" si="6"/>
        <v>0</v>
      </c>
      <c r="O39" s="7"/>
      <c r="P39" s="6" t="str">
        <f t="shared" si="7"/>
        <v/>
      </c>
      <c r="Q39" s="21"/>
    </row>
    <row r="40" spans="1:17" s="1" customFormat="1" ht="15" customHeight="1">
      <c r="A40" s="20">
        <v>25</v>
      </c>
      <c r="B40" s="19" t="s">
        <v>68</v>
      </c>
      <c r="C40" s="18" t="s">
        <v>71</v>
      </c>
      <c r="D40" s="17" t="s">
        <v>67</v>
      </c>
      <c r="E40" s="16">
        <v>55.2</v>
      </c>
      <c r="F40" s="15">
        <v>30</v>
      </c>
      <c r="G40" s="14">
        <v>33</v>
      </c>
      <c r="H40" s="13">
        <v>36</v>
      </c>
      <c r="I40" s="12">
        <f t="shared" si="4"/>
        <v>36</v>
      </c>
      <c r="J40" s="11">
        <v>43</v>
      </c>
      <c r="K40" s="10">
        <v>47</v>
      </c>
      <c r="L40" s="10">
        <v>50</v>
      </c>
      <c r="M40" s="9">
        <f t="shared" si="5"/>
        <v>50</v>
      </c>
      <c r="N40" s="8">
        <f t="shared" si="6"/>
        <v>86</v>
      </c>
      <c r="O40" s="7" t="s">
        <v>78</v>
      </c>
      <c r="P40" s="6">
        <f t="shared" si="7"/>
        <v>133.12568480529566</v>
      </c>
      <c r="Q40" s="5" t="s">
        <v>79</v>
      </c>
    </row>
    <row r="41" spans="1:17" s="1" customFormat="1" ht="15" customHeight="1">
      <c r="A41" s="26">
        <v>26</v>
      </c>
      <c r="B41" s="25" t="s">
        <v>105</v>
      </c>
      <c r="C41" s="24" t="s">
        <v>72</v>
      </c>
      <c r="D41" s="23" t="s">
        <v>67</v>
      </c>
      <c r="E41" s="22">
        <v>48</v>
      </c>
      <c r="F41" s="15">
        <v>37</v>
      </c>
      <c r="G41" s="14">
        <v>40</v>
      </c>
      <c r="H41" s="14">
        <v>42</v>
      </c>
      <c r="I41" s="12">
        <f t="shared" si="4"/>
        <v>42</v>
      </c>
      <c r="J41" s="11">
        <v>50</v>
      </c>
      <c r="K41" s="10">
        <v>53</v>
      </c>
      <c r="L41" s="10">
        <v>56</v>
      </c>
      <c r="M41" s="9">
        <f t="shared" si="5"/>
        <v>56</v>
      </c>
      <c r="N41" s="8">
        <f t="shared" si="6"/>
        <v>98</v>
      </c>
      <c r="O41" s="7" t="s">
        <v>78</v>
      </c>
      <c r="P41" s="6">
        <f t="shared" ref="P41" si="21">IF(ISERROR(N41*10^(0.783497476*(LOG10(E41/153.655))^2)),"",N41*10^(0.783497476*(LOG10(E41/153.655))^2))</f>
        <v>155.33857351829792</v>
      </c>
      <c r="Q41" s="5" t="s">
        <v>79</v>
      </c>
    </row>
    <row r="42" spans="1:17" s="1" customFormat="1" ht="15" customHeight="1">
      <c r="A42" s="20">
        <v>27</v>
      </c>
      <c r="B42" s="19" t="s">
        <v>69</v>
      </c>
      <c r="C42" s="18" t="s">
        <v>73</v>
      </c>
      <c r="D42" s="17" t="s">
        <v>67</v>
      </c>
      <c r="E42" s="16">
        <v>40.6</v>
      </c>
      <c r="F42" s="15">
        <v>35</v>
      </c>
      <c r="G42" s="14">
        <v>39</v>
      </c>
      <c r="H42" s="13" t="s">
        <v>77</v>
      </c>
      <c r="I42" s="12">
        <f t="shared" si="4"/>
        <v>39</v>
      </c>
      <c r="J42" s="11">
        <v>46</v>
      </c>
      <c r="K42" s="10">
        <v>51</v>
      </c>
      <c r="L42" s="10">
        <v>53</v>
      </c>
      <c r="M42" s="9">
        <f t="shared" si="5"/>
        <v>53</v>
      </c>
      <c r="N42" s="8">
        <f t="shared" si="6"/>
        <v>92</v>
      </c>
      <c r="O42" s="7" t="s">
        <v>78</v>
      </c>
      <c r="P42" s="6">
        <f t="shared" si="7"/>
        <v>185.23688955988948</v>
      </c>
      <c r="Q42" s="27" t="s">
        <v>79</v>
      </c>
    </row>
    <row r="43" spans="1:17" s="1" customFormat="1" ht="15" customHeight="1">
      <c r="A43" s="26">
        <v>28</v>
      </c>
      <c r="B43" s="25" t="s">
        <v>70</v>
      </c>
      <c r="C43" s="24" t="s">
        <v>74</v>
      </c>
      <c r="D43" s="23" t="s">
        <v>67</v>
      </c>
      <c r="E43" s="22">
        <v>38.6</v>
      </c>
      <c r="F43" s="15">
        <v>33</v>
      </c>
      <c r="G43" s="14">
        <v>37</v>
      </c>
      <c r="H43" s="14" t="s">
        <v>80</v>
      </c>
      <c r="I43" s="12">
        <f t="shared" si="4"/>
        <v>37</v>
      </c>
      <c r="J43" s="11">
        <v>42</v>
      </c>
      <c r="K43" s="10">
        <v>46</v>
      </c>
      <c r="L43" s="10">
        <v>50</v>
      </c>
      <c r="M43" s="9">
        <f t="shared" si="5"/>
        <v>50</v>
      </c>
      <c r="N43" s="8">
        <f t="shared" si="6"/>
        <v>87</v>
      </c>
      <c r="O43" s="7" t="s">
        <v>78</v>
      </c>
      <c r="P43" s="6">
        <f t="shared" si="7"/>
        <v>183.99121542526515</v>
      </c>
      <c r="Q43" s="108" t="s">
        <v>79</v>
      </c>
    </row>
    <row r="44" spans="1:17" s="1" customFormat="1" ht="15" hidden="1" customHeight="1">
      <c r="A44" s="20">
        <v>36</v>
      </c>
      <c r="B44" s="19"/>
      <c r="C44" s="18"/>
      <c r="D44" s="17"/>
      <c r="E44" s="16"/>
      <c r="F44" s="15"/>
      <c r="G44" s="14"/>
      <c r="H44" s="13"/>
      <c r="I44" s="12">
        <f t="shared" si="4"/>
        <v>0</v>
      </c>
      <c r="J44" s="11"/>
      <c r="K44" s="10"/>
      <c r="L44" s="10"/>
      <c r="M44" s="9">
        <f t="shared" si="5"/>
        <v>0</v>
      </c>
      <c r="N44" s="8">
        <f t="shared" si="6"/>
        <v>0</v>
      </c>
      <c r="O44" s="7"/>
      <c r="P44" s="6" t="str">
        <f t="shared" si="7"/>
        <v/>
      </c>
      <c r="Q44" s="5"/>
    </row>
    <row r="45" spans="1:17" s="1" customFormat="1" ht="15" hidden="1" customHeight="1">
      <c r="A45" s="26">
        <v>37</v>
      </c>
      <c r="B45" s="25"/>
      <c r="C45" s="24"/>
      <c r="D45" s="23"/>
      <c r="E45" s="22"/>
      <c r="F45" s="15"/>
      <c r="G45" s="14"/>
      <c r="H45" s="14"/>
      <c r="I45" s="12">
        <f t="shared" si="4"/>
        <v>0</v>
      </c>
      <c r="J45" s="11"/>
      <c r="K45" s="10"/>
      <c r="L45" s="10"/>
      <c r="M45" s="9">
        <f t="shared" si="5"/>
        <v>0</v>
      </c>
      <c r="N45" s="8">
        <f t="shared" si="6"/>
        <v>0</v>
      </c>
      <c r="O45" s="7"/>
      <c r="P45" s="6" t="str">
        <f t="shared" si="7"/>
        <v/>
      </c>
      <c r="Q45" s="21"/>
    </row>
    <row r="46" spans="1:17" s="1" customFormat="1" ht="15" hidden="1" customHeight="1">
      <c r="A46" s="20">
        <v>38</v>
      </c>
      <c r="B46" s="19"/>
      <c r="C46" s="18"/>
      <c r="D46" s="17"/>
      <c r="E46" s="16"/>
      <c r="F46" s="15"/>
      <c r="G46" s="14"/>
      <c r="H46" s="13"/>
      <c r="I46" s="12">
        <f t="shared" si="4"/>
        <v>0</v>
      </c>
      <c r="J46" s="11"/>
      <c r="K46" s="10"/>
      <c r="L46" s="10"/>
      <c r="M46" s="9">
        <f t="shared" si="5"/>
        <v>0</v>
      </c>
      <c r="N46" s="8">
        <f t="shared" si="6"/>
        <v>0</v>
      </c>
      <c r="O46" s="7"/>
      <c r="P46" s="6" t="str">
        <f t="shared" si="7"/>
        <v/>
      </c>
      <c r="Q46" s="5"/>
    </row>
    <row r="47" spans="1:17" s="1" customFormat="1" ht="15" hidden="1" customHeight="1">
      <c r="A47" s="26">
        <v>39</v>
      </c>
      <c r="B47" s="25"/>
      <c r="C47" s="24"/>
      <c r="D47" s="23"/>
      <c r="E47" s="22"/>
      <c r="F47" s="15"/>
      <c r="G47" s="14"/>
      <c r="H47" s="14"/>
      <c r="I47" s="12">
        <f t="shared" si="4"/>
        <v>0</v>
      </c>
      <c r="J47" s="11"/>
      <c r="K47" s="10"/>
      <c r="L47" s="10"/>
      <c r="M47" s="9">
        <f t="shared" si="5"/>
        <v>0</v>
      </c>
      <c r="N47" s="8">
        <f t="shared" si="6"/>
        <v>0</v>
      </c>
      <c r="O47" s="7"/>
      <c r="P47" s="6" t="str">
        <f t="shared" si="7"/>
        <v/>
      </c>
      <c r="Q47" s="21"/>
    </row>
    <row r="48" spans="1:17" s="1" customFormat="1" ht="15" hidden="1" customHeight="1">
      <c r="A48" s="20">
        <v>40</v>
      </c>
      <c r="B48" s="19"/>
      <c r="C48" s="18"/>
      <c r="D48" s="17"/>
      <c r="E48" s="16"/>
      <c r="F48" s="15"/>
      <c r="G48" s="14"/>
      <c r="H48" s="13"/>
      <c r="I48" s="12">
        <f t="shared" si="4"/>
        <v>0</v>
      </c>
      <c r="J48" s="11"/>
      <c r="K48" s="10"/>
      <c r="L48" s="10"/>
      <c r="M48" s="9">
        <f t="shared" si="5"/>
        <v>0</v>
      </c>
      <c r="N48" s="8">
        <f t="shared" si="6"/>
        <v>0</v>
      </c>
      <c r="O48" s="7"/>
      <c r="P48" s="6" t="str">
        <f t="shared" si="7"/>
        <v/>
      </c>
      <c r="Q48" s="5"/>
    </row>
    <row r="49" spans="1:17" s="1" customFormat="1" ht="15" hidden="1" customHeight="1">
      <c r="A49" s="26">
        <v>41</v>
      </c>
      <c r="B49" s="25"/>
      <c r="C49" s="24"/>
      <c r="D49" s="23"/>
      <c r="E49" s="22"/>
      <c r="F49" s="15"/>
      <c r="G49" s="14"/>
      <c r="H49" s="14"/>
      <c r="I49" s="12">
        <f t="shared" si="4"/>
        <v>0</v>
      </c>
      <c r="J49" s="11"/>
      <c r="K49" s="10"/>
      <c r="L49" s="10"/>
      <c r="M49" s="9">
        <f t="shared" si="5"/>
        <v>0</v>
      </c>
      <c r="N49" s="8">
        <f t="shared" si="6"/>
        <v>0</v>
      </c>
      <c r="O49" s="7"/>
      <c r="P49" s="6" t="str">
        <f t="shared" si="7"/>
        <v/>
      </c>
      <c r="Q49" s="21"/>
    </row>
    <row r="50" spans="1:17" s="1" customFormat="1" ht="15" hidden="1" customHeight="1">
      <c r="A50" s="20">
        <v>42</v>
      </c>
      <c r="B50" s="19"/>
      <c r="C50" s="18"/>
      <c r="D50" s="17"/>
      <c r="E50" s="16"/>
      <c r="F50" s="15"/>
      <c r="G50" s="14"/>
      <c r="H50" s="13"/>
      <c r="I50" s="12">
        <f t="shared" si="4"/>
        <v>0</v>
      </c>
      <c r="J50" s="11"/>
      <c r="K50" s="10"/>
      <c r="L50" s="10"/>
      <c r="M50" s="9">
        <f t="shared" si="5"/>
        <v>0</v>
      </c>
      <c r="N50" s="8">
        <f t="shared" si="6"/>
        <v>0</v>
      </c>
      <c r="O50" s="7"/>
      <c r="P50" s="6" t="str">
        <f t="shared" si="7"/>
        <v/>
      </c>
      <c r="Q50" s="5"/>
    </row>
    <row r="51" spans="1:17" s="1" customFormat="1" ht="15" hidden="1" customHeight="1">
      <c r="A51" s="26">
        <v>43</v>
      </c>
      <c r="B51" s="25"/>
      <c r="C51" s="24"/>
      <c r="D51" s="23"/>
      <c r="E51" s="22"/>
      <c r="F51" s="15"/>
      <c r="G51" s="14"/>
      <c r="H51" s="14"/>
      <c r="I51" s="12">
        <f t="shared" si="4"/>
        <v>0</v>
      </c>
      <c r="J51" s="11"/>
      <c r="K51" s="10"/>
      <c r="L51" s="10"/>
      <c r="M51" s="9">
        <f t="shared" si="5"/>
        <v>0</v>
      </c>
      <c r="N51" s="8">
        <f t="shared" si="6"/>
        <v>0</v>
      </c>
      <c r="O51" s="7"/>
      <c r="P51" s="6" t="str">
        <f t="shared" si="7"/>
        <v/>
      </c>
      <c r="Q51" s="21"/>
    </row>
    <row r="52" spans="1:17" s="1" customFormat="1" ht="15" hidden="1" customHeight="1">
      <c r="A52" s="20">
        <v>44</v>
      </c>
      <c r="B52" s="19"/>
      <c r="C52" s="18"/>
      <c r="D52" s="17"/>
      <c r="E52" s="16"/>
      <c r="F52" s="15"/>
      <c r="G52" s="14"/>
      <c r="H52" s="13"/>
      <c r="I52" s="12">
        <f t="shared" si="4"/>
        <v>0</v>
      </c>
      <c r="J52" s="11"/>
      <c r="K52" s="10"/>
      <c r="L52" s="10"/>
      <c r="M52" s="9">
        <f t="shared" si="5"/>
        <v>0</v>
      </c>
      <c r="N52" s="8">
        <f t="shared" si="6"/>
        <v>0</v>
      </c>
      <c r="O52" s="7"/>
      <c r="P52" s="6" t="str">
        <f t="shared" si="7"/>
        <v/>
      </c>
      <c r="Q52" s="5"/>
    </row>
    <row r="53" spans="1:17" s="1" customFormat="1" ht="15" hidden="1" customHeight="1">
      <c r="A53" s="26">
        <v>45</v>
      </c>
      <c r="B53" s="25"/>
      <c r="C53" s="24"/>
      <c r="D53" s="23"/>
      <c r="E53" s="22"/>
      <c r="F53" s="15"/>
      <c r="G53" s="14"/>
      <c r="H53" s="14"/>
      <c r="I53" s="12">
        <f t="shared" si="4"/>
        <v>0</v>
      </c>
      <c r="J53" s="11"/>
      <c r="K53" s="10"/>
      <c r="L53" s="10"/>
      <c r="M53" s="9">
        <f t="shared" si="5"/>
        <v>0</v>
      </c>
      <c r="N53" s="8">
        <f t="shared" si="6"/>
        <v>0</v>
      </c>
      <c r="O53" s="7"/>
      <c r="P53" s="6" t="str">
        <f t="shared" si="7"/>
        <v/>
      </c>
      <c r="Q53" s="21"/>
    </row>
    <row r="54" spans="1:17" s="1" customFormat="1" ht="15" hidden="1" customHeight="1">
      <c r="A54" s="20">
        <v>46</v>
      </c>
      <c r="B54" s="19"/>
      <c r="C54" s="18"/>
      <c r="D54" s="17"/>
      <c r="E54" s="16"/>
      <c r="F54" s="15"/>
      <c r="G54" s="14"/>
      <c r="H54" s="13"/>
      <c r="I54" s="12">
        <f t="shared" si="4"/>
        <v>0</v>
      </c>
      <c r="J54" s="11"/>
      <c r="K54" s="10"/>
      <c r="L54" s="10"/>
      <c r="M54" s="9">
        <f t="shared" si="5"/>
        <v>0</v>
      </c>
      <c r="N54" s="8">
        <f t="shared" si="6"/>
        <v>0</v>
      </c>
      <c r="O54" s="7"/>
      <c r="P54" s="6" t="str">
        <f t="shared" si="7"/>
        <v/>
      </c>
      <c r="Q54" s="5"/>
    </row>
  </sheetData>
  <mergeCells count="20">
    <mergeCell ref="N7:N8"/>
    <mergeCell ref="O7:O8"/>
    <mergeCell ref="P7:P8"/>
    <mergeCell ref="Q7:Q8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  <mergeCell ref="A1:Q1"/>
    <mergeCell ref="A2:Q2"/>
    <mergeCell ref="A3:Q3"/>
    <mergeCell ref="A5:C5"/>
    <mergeCell ref="F5:H5"/>
    <mergeCell ref="J5:L5"/>
  </mergeCells>
  <conditionalFormatting sqref="F23:H23 J23:L23 J32:L32 F32:H32 J17:L17 F17:H17 J12:L12 F12:H12 J28:L28 F28:H28">
    <cfRule type="cellIs" dxfId="181" priority="99" stopIfTrue="1" operator="greaterThan">
      <formula>"n"</formula>
    </cfRule>
  </conditionalFormatting>
  <conditionalFormatting sqref="J18:L18 F18:H18">
    <cfRule type="cellIs" dxfId="180" priority="98" stopIfTrue="1" operator="greaterThan">
      <formula>"n"</formula>
    </cfRule>
  </conditionalFormatting>
  <conditionalFormatting sqref="F39:H39 J39:L39">
    <cfRule type="cellIs" dxfId="179" priority="94" stopIfTrue="1" operator="greaterThan">
      <formula>"n"</formula>
    </cfRule>
  </conditionalFormatting>
  <conditionalFormatting sqref="G37:H37 J37:L37">
    <cfRule type="cellIs" dxfId="178" priority="96" stopIfTrue="1" operator="greaterThan">
      <formula>"n"</formula>
    </cfRule>
  </conditionalFormatting>
  <conditionalFormatting sqref="F44:H44 J44:L44">
    <cfRule type="cellIs" dxfId="177" priority="92" stopIfTrue="1" operator="greaterThan">
      <formula>"n"</formula>
    </cfRule>
  </conditionalFormatting>
  <conditionalFormatting sqref="F45:H46 J45:L46">
    <cfRule type="cellIs" dxfId="176" priority="91" stopIfTrue="1" operator="greaterThan">
      <formula>"n"</formula>
    </cfRule>
  </conditionalFormatting>
  <conditionalFormatting sqref="F47:H48 J47:L48">
    <cfRule type="cellIs" dxfId="175" priority="90" stopIfTrue="1" operator="greaterThan">
      <formula>"n"</formula>
    </cfRule>
  </conditionalFormatting>
  <conditionalFormatting sqref="F49:H50 J49:L50">
    <cfRule type="cellIs" dxfId="174" priority="89" stopIfTrue="1" operator="greaterThan">
      <formula>"n"</formula>
    </cfRule>
  </conditionalFormatting>
  <conditionalFormatting sqref="F51:H52 J51:L52">
    <cfRule type="cellIs" dxfId="173" priority="88" stopIfTrue="1" operator="greaterThan">
      <formula>"n"</formula>
    </cfRule>
  </conditionalFormatting>
  <conditionalFormatting sqref="F53:H54 J53:L54">
    <cfRule type="cellIs" dxfId="172" priority="87" stopIfTrue="1" operator="greaterThan">
      <formula>"n"</formula>
    </cfRule>
  </conditionalFormatting>
  <conditionalFormatting sqref="F37">
    <cfRule type="cellIs" dxfId="171" priority="86" stopIfTrue="1" operator="greaterThan">
      <formula>"n"</formula>
    </cfRule>
  </conditionalFormatting>
  <conditionalFormatting sqref="F42:H42 J42:L42">
    <cfRule type="cellIs" dxfId="170" priority="82" operator="greaterThan">
      <formula>"n"</formula>
    </cfRule>
    <cfRule type="cellIs" dxfId="169" priority="83" operator="greaterThan">
      <formula>"b"</formula>
    </cfRule>
    <cfRule type="cellIs" dxfId="168" priority="84" operator="greaterThan">
      <formula>0</formula>
    </cfRule>
  </conditionalFormatting>
  <conditionalFormatting sqref="F43:H43 J43:L43">
    <cfRule type="cellIs" dxfId="167" priority="79" operator="greaterThan">
      <formula>"n"</formula>
    </cfRule>
    <cfRule type="cellIs" dxfId="166" priority="80" operator="greaterThan">
      <formula>"b"</formula>
    </cfRule>
    <cfRule type="cellIs" dxfId="165" priority="81" operator="greaterThan">
      <formula>0</formula>
    </cfRule>
  </conditionalFormatting>
  <conditionalFormatting sqref="J29:L29 F29:H29">
    <cfRule type="cellIs" dxfId="164" priority="76" operator="greaterThan">
      <formula>"n"</formula>
    </cfRule>
    <cfRule type="cellIs" dxfId="163" priority="77" operator="greaterThan">
      <formula>"b"</formula>
    </cfRule>
    <cfRule type="cellIs" dxfId="162" priority="78" operator="greaterThan">
      <formula>0</formula>
    </cfRule>
  </conditionalFormatting>
  <conditionalFormatting sqref="J40:L40 F40:H40">
    <cfRule type="cellIs" dxfId="161" priority="73" operator="greaterThan">
      <formula>"n"</formula>
    </cfRule>
    <cfRule type="cellIs" dxfId="160" priority="74" operator="greaterThan">
      <formula>"b"</formula>
    </cfRule>
    <cfRule type="cellIs" dxfId="159" priority="75" operator="greaterThan">
      <formula>0</formula>
    </cfRule>
  </conditionalFormatting>
  <conditionalFormatting sqref="K30:L30">
    <cfRule type="cellIs" dxfId="158" priority="70" operator="greaterThan">
      <formula>"n"</formula>
    </cfRule>
    <cfRule type="cellIs" dxfId="157" priority="71" operator="greaterThan">
      <formula>"b"</formula>
    </cfRule>
    <cfRule type="cellIs" dxfId="156" priority="72" operator="greaterThan">
      <formula>0</formula>
    </cfRule>
  </conditionalFormatting>
  <conditionalFormatting sqref="J30 F30:H30">
    <cfRule type="cellIs" dxfId="155" priority="67" operator="greaterThan">
      <formula>"n"</formula>
    </cfRule>
    <cfRule type="cellIs" dxfId="154" priority="68" operator="greaterThan">
      <formula>"b"</formula>
    </cfRule>
    <cfRule type="cellIs" dxfId="153" priority="69" operator="greaterThan">
      <formula>0</formula>
    </cfRule>
  </conditionalFormatting>
  <conditionalFormatting sqref="F22:H22 J22:L22">
    <cfRule type="cellIs" dxfId="152" priority="1" operator="greaterThan">
      <formula>"n"</formula>
    </cfRule>
    <cfRule type="cellIs" dxfId="151" priority="2" operator="greaterThan">
      <formula>"b"</formula>
    </cfRule>
    <cfRule type="cellIs" dxfId="150" priority="3" operator="greaterThan">
      <formula>0</formula>
    </cfRule>
  </conditionalFormatting>
  <conditionalFormatting sqref="F15:H15 J15:L15">
    <cfRule type="cellIs" dxfId="149" priority="64" operator="greaterThan">
      <formula>"n"</formula>
    </cfRule>
    <cfRule type="cellIs" dxfId="148" priority="65" operator="greaterThan">
      <formula>"b"</formula>
    </cfRule>
    <cfRule type="cellIs" dxfId="147" priority="66" operator="greaterThan">
      <formula>0</formula>
    </cfRule>
  </conditionalFormatting>
  <conditionalFormatting sqref="F10:H10 J10:L10">
    <cfRule type="cellIs" dxfId="146" priority="61" operator="greaterThan">
      <formula>"n"</formula>
    </cfRule>
    <cfRule type="cellIs" dxfId="145" priority="62" operator="greaterThan">
      <formula>"b"</formula>
    </cfRule>
    <cfRule type="cellIs" dxfId="144" priority="63" operator="greaterThan">
      <formula>0</formula>
    </cfRule>
  </conditionalFormatting>
  <conditionalFormatting sqref="F26:H26 J26:L26">
    <cfRule type="cellIs" dxfId="143" priority="58" operator="greaterThan">
      <formula>"n"</formula>
    </cfRule>
    <cfRule type="cellIs" dxfId="142" priority="59" operator="greaterThan">
      <formula>"b"</formula>
    </cfRule>
    <cfRule type="cellIs" dxfId="141" priority="60" operator="greaterThan">
      <formula>0</formula>
    </cfRule>
  </conditionalFormatting>
  <conditionalFormatting sqref="F31:H31 J31:L31">
    <cfRule type="cellIs" dxfId="140" priority="55" operator="greaterThan">
      <formula>"n"</formula>
    </cfRule>
    <cfRule type="cellIs" dxfId="139" priority="56" operator="greaterThan">
      <formula>"b"</formula>
    </cfRule>
    <cfRule type="cellIs" dxfId="138" priority="57" operator="greaterThan">
      <formula>0</formula>
    </cfRule>
  </conditionalFormatting>
  <conditionalFormatting sqref="F20:H20 J20:L20">
    <cfRule type="cellIs" dxfId="137" priority="52" operator="greaterThan">
      <formula>"n"</formula>
    </cfRule>
    <cfRule type="cellIs" dxfId="136" priority="53" operator="greaterThan">
      <formula>"b"</formula>
    </cfRule>
    <cfRule type="cellIs" dxfId="135" priority="54" operator="greaterThan">
      <formula>0</formula>
    </cfRule>
  </conditionalFormatting>
  <conditionalFormatting sqref="F25:H25 J25:L25">
    <cfRule type="cellIs" dxfId="134" priority="49" operator="greaterThan">
      <formula>"n"</formula>
    </cfRule>
    <cfRule type="cellIs" dxfId="133" priority="50" operator="greaterThan">
      <formula>"b"</formula>
    </cfRule>
    <cfRule type="cellIs" dxfId="132" priority="51" operator="greaterThan">
      <formula>0</formula>
    </cfRule>
  </conditionalFormatting>
  <conditionalFormatting sqref="F16:H16 J16:L16">
    <cfRule type="cellIs" dxfId="131" priority="46" operator="greaterThan">
      <formula>"n"</formula>
    </cfRule>
    <cfRule type="cellIs" dxfId="130" priority="47" operator="greaterThan">
      <formula>"b"</formula>
    </cfRule>
    <cfRule type="cellIs" dxfId="129" priority="48" operator="greaterThan">
      <formula>0</formula>
    </cfRule>
  </conditionalFormatting>
  <conditionalFormatting sqref="F21:H21 J21:L21">
    <cfRule type="cellIs" dxfId="128" priority="43" operator="greaterThan">
      <formula>"n"</formula>
    </cfRule>
    <cfRule type="cellIs" dxfId="127" priority="44" operator="greaterThan">
      <formula>"b"</formula>
    </cfRule>
    <cfRule type="cellIs" dxfId="126" priority="45" operator="greaterThan">
      <formula>0</formula>
    </cfRule>
  </conditionalFormatting>
  <conditionalFormatting sqref="F9:H9 J9:L9">
    <cfRule type="cellIs" dxfId="125" priority="40" operator="greaterThan">
      <formula>"n"</formula>
    </cfRule>
    <cfRule type="cellIs" dxfId="124" priority="41" operator="greaterThan">
      <formula>"b"</formula>
    </cfRule>
    <cfRule type="cellIs" dxfId="123" priority="42" operator="greaterThan">
      <formula>0</formula>
    </cfRule>
  </conditionalFormatting>
  <conditionalFormatting sqref="F27:H27 J27:L27">
    <cfRule type="cellIs" dxfId="122" priority="37" operator="greaterThan">
      <formula>"n"</formula>
    </cfRule>
    <cfRule type="cellIs" dxfId="121" priority="38" operator="greaterThan">
      <formula>"b"</formula>
    </cfRule>
    <cfRule type="cellIs" dxfId="120" priority="39" operator="greaterThan">
      <formula>0</formula>
    </cfRule>
  </conditionalFormatting>
  <conditionalFormatting sqref="F38:H38 J38:K38">
    <cfRule type="cellIs" dxfId="119" priority="34" operator="greaterThan">
      <formula>"n"</formula>
    </cfRule>
    <cfRule type="cellIs" dxfId="118" priority="35" operator="greaterThan">
      <formula>"b"</formula>
    </cfRule>
    <cfRule type="cellIs" dxfId="117" priority="36" operator="greaterThan">
      <formula>0</formula>
    </cfRule>
  </conditionalFormatting>
  <conditionalFormatting sqref="J33:L33 F33:G33">
    <cfRule type="cellIs" dxfId="116" priority="31" operator="greaterThan">
      <formula>"n"</formula>
    </cfRule>
    <cfRule type="cellIs" dxfId="115" priority="32" operator="greaterThan">
      <formula>"b"</formula>
    </cfRule>
    <cfRule type="cellIs" dxfId="114" priority="33" operator="greaterThan">
      <formula>0</formula>
    </cfRule>
  </conditionalFormatting>
  <conditionalFormatting sqref="F34:H34 J34:L34">
    <cfRule type="cellIs" dxfId="113" priority="28" operator="greaterThan">
      <formula>"n"</formula>
    </cfRule>
    <cfRule type="cellIs" dxfId="112" priority="29" operator="greaterThan">
      <formula>"b"</formula>
    </cfRule>
    <cfRule type="cellIs" dxfId="111" priority="30" operator="greaterThan">
      <formula>0</formula>
    </cfRule>
  </conditionalFormatting>
  <conditionalFormatting sqref="F35:G35 J35:K35">
    <cfRule type="cellIs" dxfId="110" priority="25" operator="greaterThan">
      <formula>"n"</formula>
    </cfRule>
    <cfRule type="cellIs" dxfId="109" priority="26" operator="greaterThan">
      <formula>"b"</formula>
    </cfRule>
    <cfRule type="cellIs" dxfId="108" priority="27" operator="greaterThan">
      <formula>0</formula>
    </cfRule>
  </conditionalFormatting>
  <conditionalFormatting sqref="F36:H36 J36:L36">
    <cfRule type="cellIs" dxfId="107" priority="22" operator="greaterThan">
      <formula>"n"</formula>
    </cfRule>
    <cfRule type="cellIs" dxfId="106" priority="23" operator="greaterThan">
      <formula>"b"</formula>
    </cfRule>
    <cfRule type="cellIs" dxfId="105" priority="24" operator="greaterThan">
      <formula>0</formula>
    </cfRule>
  </conditionalFormatting>
  <conditionalFormatting sqref="F14:H14 J14:L14">
    <cfRule type="cellIs" dxfId="104" priority="19" operator="greaterThan">
      <formula>"n"</formula>
    </cfRule>
    <cfRule type="cellIs" dxfId="103" priority="20" operator="greaterThan">
      <formula>"b"</formula>
    </cfRule>
    <cfRule type="cellIs" dxfId="102" priority="21" operator="greaterThan">
      <formula>0</formula>
    </cfRule>
  </conditionalFormatting>
  <conditionalFormatting sqref="J41:L41 F41:H41">
    <cfRule type="cellIs" dxfId="101" priority="16" operator="greaterThan">
      <formula>"n"</formula>
    </cfRule>
    <cfRule type="cellIs" dxfId="100" priority="17" operator="greaterThan">
      <formula>"b"</formula>
    </cfRule>
    <cfRule type="cellIs" dxfId="99" priority="18" operator="greaterThan">
      <formula>0</formula>
    </cfRule>
  </conditionalFormatting>
  <conditionalFormatting sqref="F24:H24 J24:L24">
    <cfRule type="cellIs" dxfId="98" priority="13" operator="greaterThan">
      <formula>"n"</formula>
    </cfRule>
    <cfRule type="cellIs" dxfId="97" priority="14" operator="greaterThan">
      <formula>"b"</formula>
    </cfRule>
    <cfRule type="cellIs" dxfId="96" priority="15" operator="greaterThan">
      <formula>0</formula>
    </cfRule>
  </conditionalFormatting>
  <conditionalFormatting sqref="F11:H11 J11:L11">
    <cfRule type="cellIs" dxfId="95" priority="10" operator="greaterThan">
      <formula>"n"</formula>
    </cfRule>
    <cfRule type="cellIs" dxfId="94" priority="11" operator="greaterThan">
      <formula>"b"</formula>
    </cfRule>
    <cfRule type="cellIs" dxfId="93" priority="12" operator="greaterThan">
      <formula>0</formula>
    </cfRule>
  </conditionalFormatting>
  <conditionalFormatting sqref="J13:L13 F13:H13">
    <cfRule type="cellIs" dxfId="92" priority="7" operator="greaterThan">
      <formula>"n"</formula>
    </cfRule>
    <cfRule type="cellIs" dxfId="91" priority="8" operator="greaterThan">
      <formula>"b"</formula>
    </cfRule>
    <cfRule type="cellIs" dxfId="90" priority="9" operator="greaterThan">
      <formula>0</formula>
    </cfRule>
  </conditionalFormatting>
  <conditionalFormatting sqref="F19:H19 J19:L19">
    <cfRule type="cellIs" dxfId="89" priority="4" operator="greaterThan">
      <formula>"n"</formula>
    </cfRule>
    <cfRule type="cellIs" dxfId="88" priority="5" operator="greaterThan">
      <formula>"b"</formula>
    </cfRule>
    <cfRule type="cellIs" dxfId="87" priority="6" operator="greaterThan">
      <formula>0</formula>
    </cfRule>
  </conditionalFormatting>
  <dataValidations count="1">
    <dataValidation type="whole" allowBlank="1" sqref="F18:H18 F25:H32 F37:H54 F10:H12 F22">
      <formula1>0</formula1>
      <formula2>999</formula2>
    </dataValidation>
  </dataValidations>
  <pageMargins left="0.78740157480314965" right="0.39370078740157483" top="0" bottom="0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5"/>
  <sheetViews>
    <sheetView tabSelected="1" workbookViewId="0">
      <selection activeCell="A7" sqref="A7:A8"/>
    </sheetView>
  </sheetViews>
  <sheetFormatPr defaultColWidth="11.42578125" defaultRowHeight="12.75"/>
  <cols>
    <col min="1" max="1" width="3.28515625" style="3" customWidth="1"/>
    <col min="2" max="2" width="26.5703125" customWidth="1"/>
    <col min="3" max="3" width="12.85546875" style="3" customWidth="1"/>
    <col min="4" max="4" width="10.7109375" style="4" customWidth="1"/>
    <col min="5" max="5" width="6.140625" style="1" customWidth="1"/>
    <col min="6" max="8" width="4.7109375" style="3" customWidth="1"/>
    <col min="9" max="9" width="5.7109375" style="3" customWidth="1"/>
    <col min="10" max="12" width="4.7109375" style="3" customWidth="1"/>
    <col min="13" max="13" width="5.7109375" style="3" customWidth="1"/>
    <col min="14" max="14" width="7.7109375" style="3" customWidth="1"/>
    <col min="15" max="15" width="6.7109375" style="3" hidden="1" customWidth="1"/>
    <col min="16" max="16" width="12.7109375" style="3" customWidth="1"/>
    <col min="17" max="17" width="20.7109375" style="2" customWidth="1"/>
    <col min="18" max="18" width="14" style="1" customWidth="1"/>
  </cols>
  <sheetData>
    <row r="1" spans="1:18" ht="45.75" customHeight="1">
      <c r="A1" s="81" t="s">
        <v>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77"/>
    </row>
    <row r="2" spans="1:18" ht="27" customHeigh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77"/>
    </row>
    <row r="3" spans="1:18" ht="18" customHeight="1">
      <c r="A3" s="85" t="s">
        <v>61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77"/>
    </row>
    <row r="4" spans="1:18" ht="16.5" customHeight="1"/>
    <row r="5" spans="1:18" ht="19.5" customHeight="1">
      <c r="A5" s="86" t="s">
        <v>60</v>
      </c>
      <c r="B5" s="86"/>
      <c r="C5" s="86"/>
      <c r="D5" s="75"/>
      <c r="E5" s="74"/>
      <c r="F5" s="86" t="s">
        <v>0</v>
      </c>
      <c r="G5" s="86"/>
      <c r="H5" s="86"/>
      <c r="I5" s="68"/>
      <c r="J5" s="87" t="s">
        <v>118</v>
      </c>
      <c r="K5" s="88"/>
      <c r="L5" s="88"/>
      <c r="M5" s="68"/>
      <c r="N5" s="68"/>
      <c r="O5" s="68"/>
      <c r="P5" s="73" t="s">
        <v>113</v>
      </c>
      <c r="R5" s="72"/>
    </row>
    <row r="6" spans="1:18" ht="22.5" customHeight="1">
      <c r="A6" s="96" t="s">
        <v>57</v>
      </c>
      <c r="B6" s="96"/>
      <c r="C6" s="96"/>
      <c r="D6" s="71"/>
      <c r="E6" s="70"/>
      <c r="F6" s="97" t="s">
        <v>51</v>
      </c>
      <c r="G6" s="97"/>
      <c r="H6" s="97"/>
      <c r="I6" s="68"/>
      <c r="J6" s="98" t="s">
        <v>56</v>
      </c>
      <c r="K6" s="98"/>
      <c r="L6" s="99"/>
      <c r="M6" s="78"/>
      <c r="N6" s="68"/>
      <c r="O6" s="68"/>
      <c r="P6" s="67" t="s">
        <v>55</v>
      </c>
      <c r="R6" s="66"/>
    </row>
    <row r="7" spans="1:18" ht="15" customHeight="1">
      <c r="A7" s="100" t="s">
        <v>54</v>
      </c>
      <c r="B7" s="101" t="s">
        <v>53</v>
      </c>
      <c r="C7" s="100" t="s">
        <v>52</v>
      </c>
      <c r="D7" s="102" t="s">
        <v>51</v>
      </c>
      <c r="E7" s="104" t="s">
        <v>50</v>
      </c>
      <c r="F7" s="105" t="s">
        <v>49</v>
      </c>
      <c r="G7" s="106"/>
      <c r="H7" s="106"/>
      <c r="I7" s="107"/>
      <c r="J7" s="105" t="s">
        <v>48</v>
      </c>
      <c r="K7" s="106"/>
      <c r="L7" s="106"/>
      <c r="M7" s="107"/>
      <c r="N7" s="89" t="s">
        <v>47</v>
      </c>
      <c r="O7" s="90" t="s">
        <v>46</v>
      </c>
      <c r="P7" s="92" t="s">
        <v>45</v>
      </c>
      <c r="Q7" s="94" t="s">
        <v>44</v>
      </c>
      <c r="R7"/>
    </row>
    <row r="8" spans="1:18" s="63" customFormat="1" ht="15" customHeight="1">
      <c r="A8" s="100"/>
      <c r="B8" s="101"/>
      <c r="C8" s="100"/>
      <c r="D8" s="103"/>
      <c r="E8" s="104"/>
      <c r="F8" s="65">
        <v>1</v>
      </c>
      <c r="G8" s="17">
        <v>2</v>
      </c>
      <c r="H8" s="17">
        <v>3</v>
      </c>
      <c r="I8" s="64" t="s">
        <v>43</v>
      </c>
      <c r="J8" s="65">
        <v>1</v>
      </c>
      <c r="K8" s="17">
        <v>2</v>
      </c>
      <c r="L8" s="17">
        <v>3</v>
      </c>
      <c r="M8" s="64" t="s">
        <v>43</v>
      </c>
      <c r="N8" s="89"/>
      <c r="O8" s="91"/>
      <c r="P8" s="93"/>
      <c r="Q8" s="95"/>
    </row>
    <row r="9" spans="1:18" ht="15" customHeight="1">
      <c r="A9" s="20">
        <v>1</v>
      </c>
      <c r="B9" s="53" t="s">
        <v>112</v>
      </c>
      <c r="C9" s="52" t="s">
        <v>25</v>
      </c>
      <c r="D9" s="51" t="s">
        <v>24</v>
      </c>
      <c r="E9" s="55">
        <v>59.3</v>
      </c>
      <c r="F9" s="47">
        <v>68</v>
      </c>
      <c r="G9" s="46">
        <v>71</v>
      </c>
      <c r="H9" s="46">
        <v>73</v>
      </c>
      <c r="I9" s="12">
        <f>MAX(F9:H9)</f>
        <v>73</v>
      </c>
      <c r="J9" s="11">
        <v>80</v>
      </c>
      <c r="K9" s="10">
        <v>85</v>
      </c>
      <c r="L9" s="10">
        <v>89</v>
      </c>
      <c r="M9" s="9">
        <f>MAX(J9:L9)</f>
        <v>89</v>
      </c>
      <c r="N9" s="8">
        <f>SUM(I9,M9)</f>
        <v>162</v>
      </c>
      <c r="O9" s="7" t="s">
        <v>78</v>
      </c>
      <c r="P9" s="6">
        <f>IF(ISERROR(N9*10^(0.783497476*(LOG10(E9/153.655))^2)),"",N9*10^(0.783497476*(LOG10(E9/153.655))^2))</f>
        <v>220.53320780052115</v>
      </c>
      <c r="Q9" s="21" t="s">
        <v>91</v>
      </c>
    </row>
    <row r="10" spans="1:18" ht="15" customHeight="1">
      <c r="A10" s="26">
        <v>2</v>
      </c>
      <c r="B10" s="109" t="s">
        <v>22</v>
      </c>
      <c r="C10" s="110" t="s">
        <v>123</v>
      </c>
      <c r="D10" s="111" t="s">
        <v>15</v>
      </c>
      <c r="E10" s="124">
        <v>51</v>
      </c>
      <c r="F10" s="126">
        <v>57</v>
      </c>
      <c r="G10" s="127">
        <v>60</v>
      </c>
      <c r="H10" s="127">
        <v>63</v>
      </c>
      <c r="I10" s="12">
        <f>MAX(F10:H10)</f>
        <v>63</v>
      </c>
      <c r="J10" s="113">
        <v>75</v>
      </c>
      <c r="K10" s="114">
        <v>79</v>
      </c>
      <c r="L10" s="114">
        <v>82</v>
      </c>
      <c r="M10" s="9">
        <f>MAX(J10:L10)</f>
        <v>82</v>
      </c>
      <c r="N10" s="8">
        <f>SUM(I10,M10)</f>
        <v>145</v>
      </c>
      <c r="O10" s="7" t="s">
        <v>106</v>
      </c>
      <c r="P10" s="6">
        <f>IF(ISERROR(N10*10^(0.783497476*(LOG10(E10/153.655))^2)),"",N10*10^(0.783497476*(LOG10(E10/153.655))^2))</f>
        <v>219.33948722345664</v>
      </c>
      <c r="Q10" s="32" t="s">
        <v>107</v>
      </c>
    </row>
    <row r="11" spans="1:18" ht="15" customHeight="1">
      <c r="A11" s="31">
        <v>3</v>
      </c>
      <c r="B11" s="30" t="s">
        <v>114</v>
      </c>
      <c r="C11" s="36" t="s">
        <v>25</v>
      </c>
      <c r="D11" s="29" t="s">
        <v>24</v>
      </c>
      <c r="E11" s="28">
        <v>71.8</v>
      </c>
      <c r="F11" s="47">
        <v>70</v>
      </c>
      <c r="G11" s="46" t="s">
        <v>83</v>
      </c>
      <c r="H11" s="46" t="s">
        <v>83</v>
      </c>
      <c r="I11" s="12">
        <f>MAX(F11:H11)</f>
        <v>70</v>
      </c>
      <c r="J11" s="11">
        <v>85</v>
      </c>
      <c r="K11" s="10">
        <v>90</v>
      </c>
      <c r="L11" s="10" t="s">
        <v>111</v>
      </c>
      <c r="M11" s="9">
        <f>MAX(J11:L11)</f>
        <v>90</v>
      </c>
      <c r="N11" s="8">
        <f>SUM(I11,M11)</f>
        <v>160</v>
      </c>
      <c r="O11" s="7" t="s">
        <v>78</v>
      </c>
      <c r="P11" s="6">
        <f>IF(ISERROR(N11*10^(0.783497476*(LOG10(E11/153.655))^2)),"",N11*10^(0.783497476*(LOG10(E11/153.655))^2))</f>
        <v>194.83247517166021</v>
      </c>
      <c r="Q11" s="5" t="s">
        <v>91</v>
      </c>
    </row>
    <row r="12" spans="1:18" ht="15" customHeight="1">
      <c r="A12" s="26">
        <v>4</v>
      </c>
      <c r="B12" s="25" t="s">
        <v>105</v>
      </c>
      <c r="C12" s="24" t="s">
        <v>72</v>
      </c>
      <c r="D12" s="23" t="s">
        <v>67</v>
      </c>
      <c r="E12" s="59">
        <v>48</v>
      </c>
      <c r="F12" s="125">
        <v>37</v>
      </c>
      <c r="G12" s="14">
        <v>40</v>
      </c>
      <c r="H12" s="14">
        <v>42</v>
      </c>
      <c r="I12" s="12">
        <f>MAX(F12:H12)</f>
        <v>42</v>
      </c>
      <c r="J12" s="11">
        <v>50</v>
      </c>
      <c r="K12" s="10">
        <v>53</v>
      </c>
      <c r="L12" s="10">
        <v>56</v>
      </c>
      <c r="M12" s="9">
        <f>MAX(J12:L12)</f>
        <v>56</v>
      </c>
      <c r="N12" s="8">
        <f>SUM(I12,M12)</f>
        <v>98</v>
      </c>
      <c r="O12" s="7" t="s">
        <v>78</v>
      </c>
      <c r="P12" s="6">
        <f>IF(ISERROR(N12*10^(0.783497476*(LOG10(E12/153.655))^2)),"",N12*10^(0.783497476*(LOG10(E12/153.655))^2))</f>
        <v>155.33857351829792</v>
      </c>
      <c r="Q12" s="5" t="s">
        <v>79</v>
      </c>
    </row>
    <row r="13" spans="1:18" ht="15" customHeight="1">
      <c r="A13" s="31">
        <v>5</v>
      </c>
      <c r="B13" s="30" t="s">
        <v>75</v>
      </c>
      <c r="C13" s="36" t="s">
        <v>76</v>
      </c>
      <c r="D13" s="29" t="s">
        <v>0</v>
      </c>
      <c r="E13" s="35">
        <v>42.3</v>
      </c>
      <c r="F13" s="47" t="s">
        <v>103</v>
      </c>
      <c r="G13" s="46">
        <v>35</v>
      </c>
      <c r="H13" s="46">
        <v>37</v>
      </c>
      <c r="I13" s="12">
        <f>MAX(F13:H13)</f>
        <v>37</v>
      </c>
      <c r="J13" s="11">
        <v>45</v>
      </c>
      <c r="K13" s="10">
        <v>48</v>
      </c>
      <c r="L13" s="10" t="s">
        <v>104</v>
      </c>
      <c r="M13" s="9">
        <f>MAX(J13:L13)</f>
        <v>48</v>
      </c>
      <c r="N13" s="8">
        <f>SUM(I13,M13)</f>
        <v>85</v>
      </c>
      <c r="O13" s="80" t="s">
        <v>95</v>
      </c>
      <c r="P13" s="6">
        <f>IF(ISERROR(N13*10^(0.783497476*(LOG10(E13/153.655))^2)),"",N13*10^(0.783497476*(LOG10(E13/153.655))^2))</f>
        <v>149.72862118491378</v>
      </c>
      <c r="Q13" s="32" t="s">
        <v>2</v>
      </c>
    </row>
    <row r="14" spans="1:18" s="1" customFormat="1" ht="15" customHeight="1">
      <c r="A14" s="20">
        <v>6</v>
      </c>
      <c r="B14" s="53" t="s">
        <v>35</v>
      </c>
      <c r="C14" s="52" t="s">
        <v>18</v>
      </c>
      <c r="D14" s="51" t="s">
        <v>31</v>
      </c>
      <c r="E14" s="59">
        <v>47.9</v>
      </c>
      <c r="F14" s="79">
        <v>27</v>
      </c>
      <c r="G14" s="46">
        <v>30</v>
      </c>
      <c r="H14" s="46">
        <v>32</v>
      </c>
      <c r="I14" s="12">
        <f>MAX(F14:H14)</f>
        <v>32</v>
      </c>
      <c r="J14" s="11">
        <v>38</v>
      </c>
      <c r="K14" s="10">
        <v>42</v>
      </c>
      <c r="L14" s="10">
        <v>44</v>
      </c>
      <c r="M14" s="9">
        <f>MAX(J14:L14)</f>
        <v>44</v>
      </c>
      <c r="N14" s="8">
        <f>SUM(I14,M14)</f>
        <v>76</v>
      </c>
      <c r="O14" s="7" t="s">
        <v>78</v>
      </c>
      <c r="P14" s="6">
        <f>IF(ISERROR(N14*10^(0.783497476*(LOG10(E14/153.655))^2)),"",N14*10^(0.783497476*(LOG10(E14/153.655))^2))</f>
        <v>120.66592162275106</v>
      </c>
      <c r="Q14" s="21" t="s">
        <v>23</v>
      </c>
    </row>
    <row r="15" spans="1:18" s="1" customFormat="1" ht="15" customHeight="1">
      <c r="A15" s="26">
        <v>7</v>
      </c>
      <c r="B15" s="30" t="s">
        <v>115</v>
      </c>
      <c r="C15" s="36" t="s">
        <v>26</v>
      </c>
      <c r="D15" s="29" t="s">
        <v>31</v>
      </c>
      <c r="E15" s="55">
        <v>52</v>
      </c>
      <c r="F15" s="33">
        <v>28</v>
      </c>
      <c r="G15" s="10">
        <v>31</v>
      </c>
      <c r="H15" s="10" t="s">
        <v>109</v>
      </c>
      <c r="I15" s="12">
        <f>MAX(F15:H15)</f>
        <v>31</v>
      </c>
      <c r="J15" s="11">
        <v>36</v>
      </c>
      <c r="K15" s="10" t="s">
        <v>80</v>
      </c>
      <c r="L15" s="10" t="s">
        <v>110</v>
      </c>
      <c r="M15" s="9">
        <f>MAX(J15:L15)</f>
        <v>36</v>
      </c>
      <c r="N15" s="8">
        <f>SUM(I15,M15)</f>
        <v>67</v>
      </c>
      <c r="O15" s="7" t="s">
        <v>78</v>
      </c>
      <c r="P15" s="6">
        <f>IF(ISERROR(N15*10^(0.783497476*(LOG10(E15/153.655))^2)),"",N15*10^(0.783497476*(LOG10(E15/153.655))^2))</f>
        <v>99.896391205551353</v>
      </c>
      <c r="Q15" s="21" t="s">
        <v>23</v>
      </c>
    </row>
  </sheetData>
  <sortState ref="B9:Q15">
    <sortCondition descending="1" ref="P9:P15"/>
  </sortState>
  <mergeCells count="20">
    <mergeCell ref="N7:N8"/>
    <mergeCell ref="O7:O8"/>
    <mergeCell ref="P7:P8"/>
    <mergeCell ref="Q7:Q8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  <mergeCell ref="A1:Q1"/>
    <mergeCell ref="A2:Q2"/>
    <mergeCell ref="A3:Q3"/>
    <mergeCell ref="A5:C5"/>
    <mergeCell ref="F5:H5"/>
    <mergeCell ref="J5:L5"/>
  </mergeCells>
  <conditionalFormatting sqref="F14:H14 J14:L14">
    <cfRule type="cellIs" dxfId="86" priority="22" operator="greaterThan">
      <formula>"n"</formula>
    </cfRule>
    <cfRule type="cellIs" dxfId="85" priority="23" operator="greaterThan">
      <formula>"b"</formula>
    </cfRule>
    <cfRule type="cellIs" dxfId="84" priority="24" operator="greaterThan">
      <formula>0</formula>
    </cfRule>
  </conditionalFormatting>
  <conditionalFormatting sqref="F10:H10 J10:L10">
    <cfRule type="cellIs" dxfId="83" priority="19" operator="greaterThan">
      <formula>"n"</formula>
    </cfRule>
    <cfRule type="cellIs" dxfId="82" priority="20" operator="greaterThan">
      <formula>"b"</formula>
    </cfRule>
    <cfRule type="cellIs" dxfId="81" priority="21" operator="greaterThan">
      <formula>0</formula>
    </cfRule>
  </conditionalFormatting>
  <conditionalFormatting sqref="J15:L15 F15:H15">
    <cfRule type="cellIs" dxfId="80" priority="16" operator="greaterThan">
      <formula>"n"</formula>
    </cfRule>
    <cfRule type="cellIs" dxfId="79" priority="17" operator="greaterThan">
      <formula>"b"</formula>
    </cfRule>
    <cfRule type="cellIs" dxfId="78" priority="18" operator="greaterThan">
      <formula>0</formula>
    </cfRule>
  </conditionalFormatting>
  <conditionalFormatting sqref="F13:H13 J13:L13">
    <cfRule type="cellIs" dxfId="77" priority="13" operator="greaterThan">
      <formula>"n"</formula>
    </cfRule>
    <cfRule type="cellIs" dxfId="76" priority="14" operator="greaterThan">
      <formula>"b"</formula>
    </cfRule>
    <cfRule type="cellIs" dxfId="75" priority="15" operator="greaterThan">
      <formula>0</formula>
    </cfRule>
  </conditionalFormatting>
  <conditionalFormatting sqref="J9:L9 F9:H9">
    <cfRule type="cellIs" dxfId="74" priority="7" operator="greaterThan">
      <formula>"n"</formula>
    </cfRule>
    <cfRule type="cellIs" dxfId="73" priority="8" operator="greaterThan">
      <formula>"b"</formula>
    </cfRule>
    <cfRule type="cellIs" dxfId="72" priority="9" operator="greaterThan">
      <formula>0</formula>
    </cfRule>
  </conditionalFormatting>
  <conditionalFormatting sqref="F11:H11 J11:L11">
    <cfRule type="cellIs" dxfId="71" priority="4" operator="greaterThan">
      <formula>"n"</formula>
    </cfRule>
    <cfRule type="cellIs" dxfId="70" priority="5" operator="greaterThan">
      <formula>"b"</formula>
    </cfRule>
    <cfRule type="cellIs" dxfId="69" priority="6" operator="greaterThan">
      <formula>0</formula>
    </cfRule>
  </conditionalFormatting>
  <conditionalFormatting sqref="F12:H12 J12:L12">
    <cfRule type="cellIs" dxfId="68" priority="1" operator="greaterThan">
      <formula>"n"</formula>
    </cfRule>
    <cfRule type="cellIs" dxfId="67" priority="2" operator="greaterThan">
      <formula>"b"</formula>
    </cfRule>
    <cfRule type="cellIs" dxfId="66" priority="3" operator="greaterThan">
      <formula>0</formula>
    </cfRule>
  </conditionalFormatting>
  <dataValidations count="1">
    <dataValidation type="whole" allowBlank="1" sqref="F12 F15:H15">
      <formula1>0</formula1>
      <formula2>999</formula2>
    </dataValidation>
  </dataValidations>
  <pageMargins left="0.78740157480314965" right="0.39370078740157483" top="0" bottom="0" header="0" footer="0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4"/>
  <sheetViews>
    <sheetView workbookViewId="0">
      <selection activeCell="A7" sqref="A7:A8"/>
    </sheetView>
  </sheetViews>
  <sheetFormatPr defaultColWidth="11.42578125" defaultRowHeight="12.75"/>
  <cols>
    <col min="1" max="1" width="3.28515625" style="3" customWidth="1"/>
    <col min="2" max="2" width="26.5703125" customWidth="1"/>
    <col min="3" max="3" width="12.85546875" style="3" customWidth="1"/>
    <col min="4" max="4" width="10.7109375" style="4" customWidth="1"/>
    <col min="5" max="5" width="6.140625" style="1" customWidth="1"/>
    <col min="6" max="8" width="4.7109375" style="3" customWidth="1"/>
    <col min="9" max="9" width="5.7109375" style="3" customWidth="1"/>
    <col min="10" max="12" width="4.7109375" style="3" customWidth="1"/>
    <col min="13" max="13" width="5.7109375" style="3" customWidth="1"/>
    <col min="14" max="14" width="7.7109375" style="3" customWidth="1"/>
    <col min="15" max="15" width="6.7109375" style="3" hidden="1" customWidth="1"/>
    <col min="16" max="16" width="12.7109375" style="3" customWidth="1"/>
    <col min="17" max="17" width="20.7109375" style="2" customWidth="1"/>
    <col min="18" max="18" width="14" style="1" customWidth="1"/>
  </cols>
  <sheetData>
    <row r="1" spans="1:18" ht="45.75" customHeight="1">
      <c r="A1" s="81" t="s">
        <v>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77"/>
    </row>
    <row r="2" spans="1:18" ht="27" customHeigh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77"/>
    </row>
    <row r="3" spans="1:18" ht="18" customHeight="1">
      <c r="A3" s="85" t="s">
        <v>61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77"/>
    </row>
    <row r="4" spans="1:18" ht="16.5" customHeight="1"/>
    <row r="5" spans="1:18" ht="19.5" customHeight="1">
      <c r="A5" s="86" t="s">
        <v>60</v>
      </c>
      <c r="B5" s="86"/>
      <c r="C5" s="86"/>
      <c r="D5" s="75"/>
      <c r="E5" s="74"/>
      <c r="F5" s="86" t="s">
        <v>0</v>
      </c>
      <c r="G5" s="86"/>
      <c r="H5" s="86"/>
      <c r="I5" s="68"/>
      <c r="J5" s="87" t="s">
        <v>118</v>
      </c>
      <c r="K5" s="88"/>
      <c r="L5" s="88"/>
      <c r="M5" s="68"/>
      <c r="N5" s="68"/>
      <c r="O5" s="68"/>
      <c r="P5" s="73" t="s">
        <v>116</v>
      </c>
      <c r="R5" s="72"/>
    </row>
    <row r="6" spans="1:18" ht="22.5" customHeight="1">
      <c r="A6" s="96" t="s">
        <v>57</v>
      </c>
      <c r="B6" s="96"/>
      <c r="C6" s="96"/>
      <c r="D6" s="71"/>
      <c r="E6" s="70"/>
      <c r="F6" s="97" t="s">
        <v>51</v>
      </c>
      <c r="G6" s="97"/>
      <c r="H6" s="97"/>
      <c r="I6" s="68"/>
      <c r="J6" s="98" t="s">
        <v>56</v>
      </c>
      <c r="K6" s="98"/>
      <c r="L6" s="99"/>
      <c r="M6" s="78"/>
      <c r="N6" s="68"/>
      <c r="O6" s="68"/>
      <c r="P6" s="67" t="s">
        <v>55</v>
      </c>
      <c r="R6" s="66"/>
    </row>
    <row r="7" spans="1:18" ht="15" customHeight="1">
      <c r="A7" s="100" t="s">
        <v>54</v>
      </c>
      <c r="B7" s="101" t="s">
        <v>53</v>
      </c>
      <c r="C7" s="100" t="s">
        <v>52</v>
      </c>
      <c r="D7" s="102" t="s">
        <v>51</v>
      </c>
      <c r="E7" s="104" t="s">
        <v>50</v>
      </c>
      <c r="F7" s="105" t="s">
        <v>49</v>
      </c>
      <c r="G7" s="106"/>
      <c r="H7" s="106"/>
      <c r="I7" s="107"/>
      <c r="J7" s="105" t="s">
        <v>48</v>
      </c>
      <c r="K7" s="106"/>
      <c r="L7" s="106"/>
      <c r="M7" s="107"/>
      <c r="N7" s="89" t="s">
        <v>47</v>
      </c>
      <c r="O7" s="90" t="s">
        <v>46</v>
      </c>
      <c r="P7" s="92" t="s">
        <v>45</v>
      </c>
      <c r="Q7" s="94" t="s">
        <v>44</v>
      </c>
      <c r="R7"/>
    </row>
    <row r="8" spans="1:18" s="63" customFormat="1" ht="15" customHeight="1">
      <c r="A8" s="100"/>
      <c r="B8" s="101"/>
      <c r="C8" s="100"/>
      <c r="D8" s="103"/>
      <c r="E8" s="104"/>
      <c r="F8" s="65">
        <v>1</v>
      </c>
      <c r="G8" s="17">
        <v>2</v>
      </c>
      <c r="H8" s="17">
        <v>3</v>
      </c>
      <c r="I8" s="64" t="s">
        <v>43</v>
      </c>
      <c r="J8" s="65">
        <v>1</v>
      </c>
      <c r="K8" s="17">
        <v>2</v>
      </c>
      <c r="L8" s="17">
        <v>3</v>
      </c>
      <c r="M8" s="64" t="s">
        <v>43</v>
      </c>
      <c r="N8" s="89"/>
      <c r="O8" s="91"/>
      <c r="P8" s="93"/>
      <c r="Q8" s="95"/>
    </row>
    <row r="9" spans="1:18" ht="15" customHeight="1">
      <c r="A9" s="26">
        <v>1</v>
      </c>
      <c r="B9" s="128" t="s">
        <v>1</v>
      </c>
      <c r="C9" s="36" t="s">
        <v>100</v>
      </c>
      <c r="D9" s="29" t="s">
        <v>0</v>
      </c>
      <c r="E9" s="59">
        <v>93.7</v>
      </c>
      <c r="F9" s="129">
        <v>165</v>
      </c>
      <c r="G9" s="46">
        <v>175</v>
      </c>
      <c r="H9" s="46" t="s">
        <v>94</v>
      </c>
      <c r="I9" s="12">
        <f>MAX(F9:H9)</f>
        <v>175</v>
      </c>
      <c r="J9" s="11">
        <v>195</v>
      </c>
      <c r="K9" s="10">
        <v>210</v>
      </c>
      <c r="L9" s="10" t="s">
        <v>94</v>
      </c>
      <c r="M9" s="9">
        <f>MAX(J9:L9)</f>
        <v>210</v>
      </c>
      <c r="N9" s="8">
        <f>SUM(I9,M9)</f>
        <v>385</v>
      </c>
      <c r="O9" s="80" t="s">
        <v>101</v>
      </c>
      <c r="P9" s="6">
        <f>IF(ISERROR(N9*10^(0.75194503*(LOG10(E9/175.508))^2)),"",N9*10^(0.75194503*(LOG10(E9/175.508))^2))</f>
        <v>437.84545208128287</v>
      </c>
      <c r="Q9" s="21" t="s">
        <v>102</v>
      </c>
      <c r="R9"/>
    </row>
    <row r="10" spans="1:18" ht="15" customHeight="1">
      <c r="A10" s="31">
        <v>2</v>
      </c>
      <c r="B10" s="30" t="s">
        <v>28</v>
      </c>
      <c r="C10" s="36" t="s">
        <v>26</v>
      </c>
      <c r="D10" s="29" t="s">
        <v>24</v>
      </c>
      <c r="E10" s="28">
        <v>75.900000000000006</v>
      </c>
      <c r="F10" s="47">
        <v>130</v>
      </c>
      <c r="G10" s="46" t="s">
        <v>89</v>
      </c>
      <c r="H10" s="46">
        <v>135</v>
      </c>
      <c r="I10" s="12">
        <f>MAX(F10:H10)</f>
        <v>135</v>
      </c>
      <c r="J10" s="11">
        <v>150</v>
      </c>
      <c r="K10" s="10">
        <v>160</v>
      </c>
      <c r="L10" s="10" t="s">
        <v>90</v>
      </c>
      <c r="M10" s="9">
        <f>MAX(J10:L10)</f>
        <v>160</v>
      </c>
      <c r="N10" s="8">
        <f>SUM(I10,M10)</f>
        <v>295</v>
      </c>
      <c r="O10" s="7" t="s">
        <v>78</v>
      </c>
      <c r="P10" s="6">
        <f>IF(ISERROR(N10*10^(0.75194503*(LOG10(E10/175.508))^2)),"",N10*10^(0.75194503*(LOG10(E10/175.508))^2))</f>
        <v>371.09227367631735</v>
      </c>
      <c r="Q10" s="5" t="s">
        <v>91</v>
      </c>
    </row>
    <row r="11" spans="1:18" ht="15" customHeight="1">
      <c r="A11" s="26">
        <v>3</v>
      </c>
      <c r="B11" s="19" t="s">
        <v>64</v>
      </c>
      <c r="C11" s="18" t="s">
        <v>65</v>
      </c>
      <c r="D11" s="17" t="s">
        <v>63</v>
      </c>
      <c r="E11" s="16">
        <v>102.7</v>
      </c>
      <c r="F11" s="15">
        <v>145</v>
      </c>
      <c r="G11" s="14">
        <v>150</v>
      </c>
      <c r="H11" s="13">
        <v>155</v>
      </c>
      <c r="I11" s="12">
        <f>MAX(F11:H11)</f>
        <v>155</v>
      </c>
      <c r="J11" s="11">
        <v>170</v>
      </c>
      <c r="K11" s="10">
        <v>180</v>
      </c>
      <c r="L11" s="10" t="s">
        <v>94</v>
      </c>
      <c r="M11" s="9">
        <f>MAX(J11:L11)</f>
        <v>180</v>
      </c>
      <c r="N11" s="8">
        <f>SUM(I11,M11)</f>
        <v>335</v>
      </c>
      <c r="O11" s="7" t="s">
        <v>78</v>
      </c>
      <c r="P11" s="6">
        <f>IF(ISERROR(N11*10^(0.75194503*(LOG10(E11/175.508))^2)),"",N11*10^(0.75194503*(LOG10(E11/175.508))^2))</f>
        <v>367.93521974330281</v>
      </c>
      <c r="Q11" s="5" t="s">
        <v>66</v>
      </c>
      <c r="R11" s="40"/>
    </row>
    <row r="12" spans="1:18" ht="15" customHeight="1">
      <c r="A12" s="31">
        <v>4</v>
      </c>
      <c r="B12" s="30" t="s">
        <v>17</v>
      </c>
      <c r="C12" s="36" t="s">
        <v>16</v>
      </c>
      <c r="D12" s="29" t="s">
        <v>15</v>
      </c>
      <c r="E12" s="59">
        <v>100.4</v>
      </c>
      <c r="F12" s="11">
        <v>125</v>
      </c>
      <c r="G12" s="10">
        <v>130</v>
      </c>
      <c r="H12" s="10">
        <v>135</v>
      </c>
      <c r="I12" s="12">
        <f>MAX(F12:H12)</f>
        <v>135</v>
      </c>
      <c r="J12" s="11">
        <v>156</v>
      </c>
      <c r="K12" s="10">
        <v>161</v>
      </c>
      <c r="L12" s="10" t="s">
        <v>90</v>
      </c>
      <c r="M12" s="9">
        <f>MAX(J12:L12)</f>
        <v>161</v>
      </c>
      <c r="N12" s="8">
        <f>SUM(I12,M12)</f>
        <v>296</v>
      </c>
      <c r="O12" s="7" t="s">
        <v>78</v>
      </c>
      <c r="P12" s="6">
        <f>IF(ISERROR(N12*10^(0.75194503*(LOG10(E12/175.508))^2)),"",N12*10^(0.75194503*(LOG10(E12/175.508))^2))</f>
        <v>327.74330715157618</v>
      </c>
      <c r="Q12" s="32" t="s">
        <v>107</v>
      </c>
    </row>
    <row r="13" spans="1:18" s="1" customFormat="1" ht="15" customHeight="1">
      <c r="A13" s="20">
        <v>5</v>
      </c>
      <c r="B13" s="109" t="s">
        <v>10</v>
      </c>
      <c r="C13" s="110" t="s">
        <v>9</v>
      </c>
      <c r="D13" s="111" t="s">
        <v>8</v>
      </c>
      <c r="E13" s="121">
        <v>63.4</v>
      </c>
      <c r="F13" s="134">
        <v>90</v>
      </c>
      <c r="G13" s="114">
        <v>95</v>
      </c>
      <c r="H13" s="130" t="s">
        <v>87</v>
      </c>
      <c r="I13" s="12">
        <f>MAX(F13:H13)</f>
        <v>95</v>
      </c>
      <c r="J13" s="113">
        <v>105</v>
      </c>
      <c r="K13" s="114">
        <v>110</v>
      </c>
      <c r="L13" s="130" t="s">
        <v>86</v>
      </c>
      <c r="M13" s="9">
        <f>MAX(J13:L13)</f>
        <v>110</v>
      </c>
      <c r="N13" s="8">
        <f>SUM(I13,M13)</f>
        <v>205</v>
      </c>
      <c r="O13" s="7" t="s">
        <v>78</v>
      </c>
      <c r="P13" s="6">
        <f>IF(ISERROR(N13*10^(0.75194503*(LOG10(E13/175.508))^2)),"",N13*10^(0.75194503*(LOG10(E13/175.508))^2))</f>
        <v>287.60399709185197</v>
      </c>
      <c r="Q13" s="108" t="s">
        <v>88</v>
      </c>
    </row>
    <row r="14" spans="1:18" ht="15" customHeight="1">
      <c r="A14" s="31">
        <v>6</v>
      </c>
      <c r="B14" s="27" t="s">
        <v>42</v>
      </c>
      <c r="C14" s="36" t="s">
        <v>26</v>
      </c>
      <c r="D14" s="29" t="s">
        <v>119</v>
      </c>
      <c r="E14" s="55">
        <v>115.6</v>
      </c>
      <c r="F14" s="133">
        <v>109</v>
      </c>
      <c r="G14" s="60" t="s">
        <v>86</v>
      </c>
      <c r="H14" s="60" t="s">
        <v>86</v>
      </c>
      <c r="I14" s="12">
        <f>MAX(F14:H14)</f>
        <v>109</v>
      </c>
      <c r="J14" s="11">
        <v>130</v>
      </c>
      <c r="K14" s="10">
        <v>138</v>
      </c>
      <c r="L14" s="131" t="s">
        <v>93</v>
      </c>
      <c r="M14" s="9">
        <f>MAX(J14:L14)</f>
        <v>138</v>
      </c>
      <c r="N14" s="8">
        <f>SUM(I14,M14)</f>
        <v>247</v>
      </c>
      <c r="O14" s="7" t="s">
        <v>78</v>
      </c>
      <c r="P14" s="6">
        <f>IF(ISERROR(N14*10^(0.75194503*(LOG10(E14/175.508))^2)),"",N14*10^(0.75194503*(LOG10(E14/175.508))^2))</f>
        <v>261.47117027242587</v>
      </c>
      <c r="Q14" s="27" t="s">
        <v>37</v>
      </c>
    </row>
  </sheetData>
  <sortState ref="B9:Q15">
    <sortCondition descending="1" ref="P9:P15"/>
  </sortState>
  <mergeCells count="20">
    <mergeCell ref="N7:N8"/>
    <mergeCell ref="O7:O8"/>
    <mergeCell ref="P7:P8"/>
    <mergeCell ref="Q7:Q8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  <mergeCell ref="A1:Q1"/>
    <mergeCell ref="A2:Q2"/>
    <mergeCell ref="A3:Q3"/>
    <mergeCell ref="A5:C5"/>
    <mergeCell ref="F5:H5"/>
    <mergeCell ref="J5:L5"/>
  </mergeCells>
  <conditionalFormatting sqref="F14:H14 J14:L14">
    <cfRule type="cellIs" dxfId="65" priority="1" operator="greaterThan">
      <formula>"n"</formula>
    </cfRule>
    <cfRule type="cellIs" dxfId="64" priority="2" operator="greaterThan">
      <formula>"b"</formula>
    </cfRule>
    <cfRule type="cellIs" dxfId="63" priority="3" operator="greaterThan">
      <formula>0</formula>
    </cfRule>
  </conditionalFormatting>
  <conditionalFormatting sqref="F12:H12 J12:L12">
    <cfRule type="cellIs" dxfId="62" priority="58" operator="greaterThan">
      <formula>"n"</formula>
    </cfRule>
    <cfRule type="cellIs" dxfId="61" priority="59" operator="greaterThan">
      <formula>"b"</formula>
    </cfRule>
    <cfRule type="cellIs" dxfId="60" priority="60" operator="greaterThan">
      <formula>0</formula>
    </cfRule>
  </conditionalFormatting>
  <conditionalFormatting sqref="F10:H10 J10:L10">
    <cfRule type="cellIs" dxfId="59" priority="55" operator="greaterThan">
      <formula>"n"</formula>
    </cfRule>
    <cfRule type="cellIs" dxfId="58" priority="56" operator="greaterThan">
      <formula>"b"</formula>
    </cfRule>
    <cfRule type="cellIs" dxfId="57" priority="57" operator="greaterThan">
      <formula>0</formula>
    </cfRule>
  </conditionalFormatting>
  <conditionalFormatting sqref="F9:H9 J9:L9">
    <cfRule type="cellIs" dxfId="56" priority="43" operator="greaterThan">
      <formula>"n"</formula>
    </cfRule>
    <cfRule type="cellIs" dxfId="55" priority="44" operator="greaterThan">
      <formula>"b"</formula>
    </cfRule>
    <cfRule type="cellIs" dxfId="54" priority="45" operator="greaterThan">
      <formula>0</formula>
    </cfRule>
  </conditionalFormatting>
  <conditionalFormatting sqref="F11:H11 J11:L11">
    <cfRule type="cellIs" dxfId="53" priority="40" operator="greaterThan">
      <formula>"n"</formula>
    </cfRule>
    <cfRule type="cellIs" dxfId="52" priority="41" operator="greaterThan">
      <formula>"b"</formula>
    </cfRule>
    <cfRule type="cellIs" dxfId="51" priority="42" operator="greaterThan">
      <formula>0</formula>
    </cfRule>
  </conditionalFormatting>
  <conditionalFormatting sqref="F13:H13 J13:K13">
    <cfRule type="cellIs" dxfId="50" priority="37" operator="greaterThan">
      <formula>"n"</formula>
    </cfRule>
    <cfRule type="cellIs" dxfId="49" priority="38" operator="greaterThan">
      <formula>"b"</formula>
    </cfRule>
    <cfRule type="cellIs" dxfId="48" priority="39" operator="greaterThan">
      <formula>0</formula>
    </cfRule>
  </conditionalFormatting>
  <dataValidations count="1">
    <dataValidation type="whole" allowBlank="1" sqref="F13:H13 F11:H12">
      <formula1>0</formula1>
      <formula2>999</formula2>
    </dataValidation>
  </dataValidations>
  <pageMargins left="0.78740157480314965" right="0.39370078740157483" top="0" bottom="0" header="0" footer="0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2"/>
  <sheetViews>
    <sheetView workbookViewId="0">
      <selection activeCell="A7" sqref="A7:A8"/>
    </sheetView>
  </sheetViews>
  <sheetFormatPr defaultColWidth="11.42578125" defaultRowHeight="12.75"/>
  <cols>
    <col min="1" max="1" width="3.28515625" style="3" customWidth="1"/>
    <col min="2" max="2" width="26.5703125" customWidth="1"/>
    <col min="3" max="3" width="12.85546875" style="3" customWidth="1"/>
    <col min="4" max="4" width="10.7109375" style="4" customWidth="1"/>
    <col min="5" max="5" width="6.140625" style="1" customWidth="1"/>
    <col min="6" max="8" width="4.7109375" style="3" customWidth="1"/>
    <col min="9" max="9" width="5.7109375" style="3" customWidth="1"/>
    <col min="10" max="12" width="4.7109375" style="3" customWidth="1"/>
    <col min="13" max="13" width="5.7109375" style="3" customWidth="1"/>
    <col min="14" max="14" width="7.7109375" style="3" customWidth="1"/>
    <col min="15" max="15" width="6.7109375" style="3" hidden="1" customWidth="1"/>
    <col min="16" max="16" width="12.7109375" style="3" customWidth="1"/>
    <col min="17" max="17" width="20.7109375" style="2" customWidth="1"/>
    <col min="18" max="18" width="14" style="1" customWidth="1"/>
  </cols>
  <sheetData>
    <row r="1" spans="1:18" ht="45.75" customHeight="1">
      <c r="A1" s="81" t="s">
        <v>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77"/>
    </row>
    <row r="2" spans="1:18" ht="27" customHeigh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77"/>
    </row>
    <row r="3" spans="1:18" ht="18" customHeight="1">
      <c r="A3" s="85" t="s">
        <v>61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77"/>
    </row>
    <row r="4" spans="1:18" ht="16.5" customHeight="1"/>
    <row r="5" spans="1:18" ht="19.5" customHeight="1">
      <c r="A5" s="86" t="s">
        <v>60</v>
      </c>
      <c r="B5" s="86"/>
      <c r="C5" s="86"/>
      <c r="D5" s="75"/>
      <c r="E5" s="74"/>
      <c r="F5" s="86" t="s">
        <v>0</v>
      </c>
      <c r="G5" s="86"/>
      <c r="H5" s="86"/>
      <c r="I5" s="68"/>
      <c r="J5" s="87" t="s">
        <v>118</v>
      </c>
      <c r="K5" s="88"/>
      <c r="L5" s="88"/>
      <c r="M5" s="68"/>
      <c r="N5" s="68"/>
      <c r="O5" s="68"/>
      <c r="P5" s="73" t="s">
        <v>117</v>
      </c>
      <c r="R5" s="72"/>
    </row>
    <row r="6" spans="1:18" ht="22.5" customHeight="1">
      <c r="A6" s="96" t="s">
        <v>57</v>
      </c>
      <c r="B6" s="96"/>
      <c r="C6" s="96"/>
      <c r="D6" s="71"/>
      <c r="E6" s="70"/>
      <c r="F6" s="97" t="s">
        <v>51</v>
      </c>
      <c r="G6" s="97"/>
      <c r="H6" s="97"/>
      <c r="I6" s="68"/>
      <c r="J6" s="98" t="s">
        <v>56</v>
      </c>
      <c r="K6" s="98"/>
      <c r="L6" s="99"/>
      <c r="M6" s="78"/>
      <c r="N6" s="68"/>
      <c r="O6" s="68"/>
      <c r="P6" s="67" t="s">
        <v>55</v>
      </c>
      <c r="R6" s="66"/>
    </row>
    <row r="7" spans="1:18" ht="15" customHeight="1">
      <c r="A7" s="100" t="s">
        <v>54</v>
      </c>
      <c r="B7" s="101" t="s">
        <v>53</v>
      </c>
      <c r="C7" s="100" t="s">
        <v>52</v>
      </c>
      <c r="D7" s="102" t="s">
        <v>51</v>
      </c>
      <c r="E7" s="104" t="s">
        <v>50</v>
      </c>
      <c r="F7" s="105" t="s">
        <v>49</v>
      </c>
      <c r="G7" s="106"/>
      <c r="H7" s="106"/>
      <c r="I7" s="107"/>
      <c r="J7" s="105" t="s">
        <v>48</v>
      </c>
      <c r="K7" s="106"/>
      <c r="L7" s="106"/>
      <c r="M7" s="107"/>
      <c r="N7" s="89" t="s">
        <v>47</v>
      </c>
      <c r="O7" s="90" t="s">
        <v>46</v>
      </c>
      <c r="P7" s="92" t="s">
        <v>45</v>
      </c>
      <c r="Q7" s="94" t="s">
        <v>44</v>
      </c>
      <c r="R7"/>
    </row>
    <row r="8" spans="1:18" s="63" customFormat="1" ht="15" customHeight="1">
      <c r="A8" s="100"/>
      <c r="B8" s="101"/>
      <c r="C8" s="100"/>
      <c r="D8" s="103"/>
      <c r="E8" s="104"/>
      <c r="F8" s="65">
        <v>1</v>
      </c>
      <c r="G8" s="17">
        <v>2</v>
      </c>
      <c r="H8" s="17">
        <v>3</v>
      </c>
      <c r="I8" s="64" t="s">
        <v>43</v>
      </c>
      <c r="J8" s="65">
        <v>1</v>
      </c>
      <c r="K8" s="17">
        <v>2</v>
      </c>
      <c r="L8" s="17">
        <v>3</v>
      </c>
      <c r="M8" s="64" t="s">
        <v>43</v>
      </c>
      <c r="N8" s="89"/>
      <c r="O8" s="91"/>
      <c r="P8" s="93"/>
      <c r="Q8" s="95"/>
    </row>
    <row r="9" spans="1:18" ht="15" customHeight="1">
      <c r="A9" s="20">
        <v>1</v>
      </c>
      <c r="B9" s="30" t="s">
        <v>19</v>
      </c>
      <c r="C9" s="36" t="s">
        <v>120</v>
      </c>
      <c r="D9" s="29" t="s">
        <v>15</v>
      </c>
      <c r="E9" s="57">
        <v>67.95</v>
      </c>
      <c r="F9" s="137">
        <v>108</v>
      </c>
      <c r="G9" s="41">
        <v>112</v>
      </c>
      <c r="H9" s="41" t="s">
        <v>86</v>
      </c>
      <c r="I9" s="12">
        <f>MAX(F9:H9)</f>
        <v>112</v>
      </c>
      <c r="J9" s="11">
        <v>130</v>
      </c>
      <c r="K9" s="10">
        <v>135</v>
      </c>
      <c r="L9" s="10">
        <v>140</v>
      </c>
      <c r="M9" s="9">
        <f>MAX(J9:L9)</f>
        <v>140</v>
      </c>
      <c r="N9" s="8">
        <f>SUM(I9,M9)</f>
        <v>252</v>
      </c>
      <c r="O9" s="7" t="s">
        <v>78</v>
      </c>
      <c r="P9" s="6">
        <f>IF(ISERROR(N9*10^(0.75194503*(LOG10(E9/175.508))^2)),"",N9*10^(0.75194503*(LOG10(E9/175.508))^2))</f>
        <v>338.14680379582978</v>
      </c>
      <c r="Q9" s="21" t="s">
        <v>107</v>
      </c>
      <c r="R9" s="135"/>
    </row>
    <row r="10" spans="1:18" ht="15" customHeight="1">
      <c r="A10" s="26">
        <v>2</v>
      </c>
      <c r="B10" s="25" t="s">
        <v>27</v>
      </c>
      <c r="C10" s="24" t="s">
        <v>26</v>
      </c>
      <c r="D10" s="29" t="s">
        <v>24</v>
      </c>
      <c r="E10" s="59">
        <v>88.6</v>
      </c>
      <c r="F10" s="11">
        <v>115</v>
      </c>
      <c r="G10" s="10">
        <v>120</v>
      </c>
      <c r="H10" s="10">
        <v>125</v>
      </c>
      <c r="I10" s="12">
        <f>MAX(F10:H10)</f>
        <v>125</v>
      </c>
      <c r="J10" s="11">
        <v>145</v>
      </c>
      <c r="K10" s="10">
        <v>150</v>
      </c>
      <c r="L10" s="10">
        <v>155</v>
      </c>
      <c r="M10" s="9">
        <f>MAX(J10:L10)</f>
        <v>155</v>
      </c>
      <c r="N10" s="8">
        <f>SUM(I10,M10)</f>
        <v>280</v>
      </c>
      <c r="O10" s="7" t="s">
        <v>78</v>
      </c>
      <c r="P10" s="6">
        <f>IF(ISERROR(N10*10^(0.75194503*(LOG10(E10/175.508))^2)),"",N10*10^(0.75194503*(LOG10(E10/175.508))^2))</f>
        <v>326.15591572630592</v>
      </c>
      <c r="Q10" s="5" t="s">
        <v>91</v>
      </c>
      <c r="R10" s="135"/>
    </row>
    <row r="11" spans="1:18" ht="15" customHeight="1">
      <c r="A11" s="31">
        <v>3</v>
      </c>
      <c r="B11" s="108" t="s">
        <v>6</v>
      </c>
      <c r="C11" s="115" t="s">
        <v>5</v>
      </c>
      <c r="D11" s="116" t="s">
        <v>0</v>
      </c>
      <c r="E11" s="141">
        <v>65.45</v>
      </c>
      <c r="F11" s="134">
        <v>100</v>
      </c>
      <c r="G11" s="114">
        <v>105</v>
      </c>
      <c r="H11" s="114" t="s">
        <v>94</v>
      </c>
      <c r="I11" s="12">
        <f>MAX(F11:H11)</f>
        <v>105</v>
      </c>
      <c r="J11" s="113">
        <v>112</v>
      </c>
      <c r="K11" s="114">
        <v>117</v>
      </c>
      <c r="L11" s="114">
        <v>122</v>
      </c>
      <c r="M11" s="9">
        <f>MAX(J11:L11)</f>
        <v>122</v>
      </c>
      <c r="N11" s="8">
        <f>SUM(I11,M11)</f>
        <v>227</v>
      </c>
      <c r="O11" s="80" t="s">
        <v>95</v>
      </c>
      <c r="P11" s="6">
        <f>IF(ISERROR(N11*10^(0.75194503*(LOG10(E11/175.508))^2)),"",N11*10^(0.75194503*(LOG10(E11/175.508))^2))</f>
        <v>311.902990046051</v>
      </c>
      <c r="Q11" s="120" t="s">
        <v>96</v>
      </c>
      <c r="R11" s="132"/>
    </row>
    <row r="12" spans="1:18" ht="15" customHeight="1">
      <c r="A12" s="31">
        <v>4</v>
      </c>
      <c r="B12" s="30" t="s">
        <v>4</v>
      </c>
      <c r="C12" s="36" t="s">
        <v>3</v>
      </c>
      <c r="D12" s="29" t="s">
        <v>0</v>
      </c>
      <c r="E12" s="55">
        <v>85.1</v>
      </c>
      <c r="F12" s="47">
        <v>105</v>
      </c>
      <c r="G12" s="46">
        <v>110</v>
      </c>
      <c r="H12" s="46" t="s">
        <v>97</v>
      </c>
      <c r="I12" s="12">
        <f>MAX(F12:H12)</f>
        <v>110</v>
      </c>
      <c r="J12" s="11" t="s">
        <v>89</v>
      </c>
      <c r="K12" s="10">
        <v>135</v>
      </c>
      <c r="L12" s="10" t="s">
        <v>98</v>
      </c>
      <c r="M12" s="9">
        <f>MAX(J12:L12)</f>
        <v>135</v>
      </c>
      <c r="N12" s="8">
        <f>SUM(I12,M12)</f>
        <v>245</v>
      </c>
      <c r="O12" s="7" t="s">
        <v>99</v>
      </c>
      <c r="P12" s="6">
        <f>IF(ISERROR(N12*10^(0.75194503*(LOG10(E12/175.508))^2)),"",N12*10^(0.75194503*(LOG10(E12/175.508))^2))</f>
        <v>290.72235766181586</v>
      </c>
      <c r="Q12" s="21" t="s">
        <v>2</v>
      </c>
      <c r="R12" s="132"/>
    </row>
    <row r="13" spans="1:18" ht="15" customHeight="1">
      <c r="A13" s="31">
        <v>5</v>
      </c>
      <c r="B13" s="30" t="s">
        <v>12</v>
      </c>
      <c r="C13" s="34" t="s">
        <v>11</v>
      </c>
      <c r="D13" s="29" t="s">
        <v>8</v>
      </c>
      <c r="E13" s="28">
        <v>56.8</v>
      </c>
      <c r="F13" s="33" t="s">
        <v>83</v>
      </c>
      <c r="G13" s="10">
        <v>75</v>
      </c>
      <c r="H13" s="10">
        <v>80</v>
      </c>
      <c r="I13" s="12">
        <f>MAX(F13:H13)</f>
        <v>80</v>
      </c>
      <c r="J13" s="11">
        <v>95</v>
      </c>
      <c r="K13" s="10">
        <v>100</v>
      </c>
      <c r="L13" s="10" t="s">
        <v>84</v>
      </c>
      <c r="M13" s="9">
        <f>MAX(J13:L13)</f>
        <v>100</v>
      </c>
      <c r="N13" s="8">
        <f>SUM(I13,M13)</f>
        <v>180</v>
      </c>
      <c r="O13" s="7" t="s">
        <v>78</v>
      </c>
      <c r="P13" s="6">
        <f>IF(ISERROR(N13*10^(0.75194503*(LOG10(E13/175.508))^2)),"",N13*10^(0.75194503*(LOG10(E13/175.508))^2))</f>
        <v>272.75744788216178</v>
      </c>
      <c r="Q13" s="32" t="s">
        <v>7</v>
      </c>
      <c r="R13" s="40"/>
    </row>
    <row r="14" spans="1:18" ht="15" customHeight="1">
      <c r="A14" s="31">
        <v>6</v>
      </c>
      <c r="B14" s="25" t="s">
        <v>41</v>
      </c>
      <c r="C14" s="24" t="s">
        <v>121</v>
      </c>
      <c r="D14" s="23" t="s">
        <v>119</v>
      </c>
      <c r="E14" s="35">
        <v>63.55</v>
      </c>
      <c r="F14" s="33">
        <v>75</v>
      </c>
      <c r="G14" s="10">
        <v>80</v>
      </c>
      <c r="H14" s="10">
        <v>82</v>
      </c>
      <c r="I14" s="12">
        <f>MAX(F14:H14)</f>
        <v>82</v>
      </c>
      <c r="J14" s="11">
        <v>96</v>
      </c>
      <c r="K14" s="10">
        <v>101</v>
      </c>
      <c r="L14" s="10">
        <v>104</v>
      </c>
      <c r="M14" s="9">
        <f>MAX(J14:L14)</f>
        <v>104</v>
      </c>
      <c r="N14" s="8">
        <f>SUM(I14,M14)</f>
        <v>186</v>
      </c>
      <c r="O14" s="7" t="s">
        <v>78</v>
      </c>
      <c r="P14" s="6">
        <f>IF(ISERROR(N14*10^(0.75194503*(LOG10(E14/175.508))^2)),"",N14*10^(0.75194503*(LOG10(E14/175.508))^2))</f>
        <v>260.5387184953247</v>
      </c>
      <c r="Q14" s="21" t="s">
        <v>37</v>
      </c>
      <c r="R14" s="40"/>
    </row>
    <row r="15" spans="1:18" ht="15" customHeight="1">
      <c r="A15" s="31">
        <v>7</v>
      </c>
      <c r="B15" s="25" t="s">
        <v>21</v>
      </c>
      <c r="C15" s="24" t="s">
        <v>20</v>
      </c>
      <c r="D15" s="23" t="s">
        <v>15</v>
      </c>
      <c r="E15" s="35">
        <v>74.45</v>
      </c>
      <c r="F15" s="33">
        <v>78</v>
      </c>
      <c r="G15" s="10">
        <v>82</v>
      </c>
      <c r="H15" s="10">
        <v>85</v>
      </c>
      <c r="I15" s="12">
        <f>MAX(F15:H15)</f>
        <v>85</v>
      </c>
      <c r="J15" s="11">
        <v>98</v>
      </c>
      <c r="K15" s="10" t="s">
        <v>92</v>
      </c>
      <c r="L15" s="10" t="s">
        <v>92</v>
      </c>
      <c r="M15" s="9">
        <f>MAX(J15:L15)</f>
        <v>98</v>
      </c>
      <c r="N15" s="8">
        <f>SUM(I15,M15)</f>
        <v>183</v>
      </c>
      <c r="O15" s="7" t="s">
        <v>78</v>
      </c>
      <c r="P15" s="6">
        <f>IF(ISERROR(N15*10^(0.75194503*(LOG10(E15/175.508))^2)),"",N15*10^(0.75194503*(LOG10(E15/175.508))^2))</f>
        <v>232.67525189439544</v>
      </c>
      <c r="Q15" s="21" t="s">
        <v>107</v>
      </c>
      <c r="R15" s="132"/>
    </row>
    <row r="16" spans="1:18" ht="15" customHeight="1">
      <c r="A16" s="31">
        <v>8</v>
      </c>
      <c r="B16" s="30" t="s">
        <v>14</v>
      </c>
      <c r="C16" s="36" t="s">
        <v>13</v>
      </c>
      <c r="D16" s="29" t="s">
        <v>8</v>
      </c>
      <c r="E16" s="35">
        <v>55.4</v>
      </c>
      <c r="F16" s="33">
        <v>55</v>
      </c>
      <c r="G16" s="10">
        <v>60</v>
      </c>
      <c r="H16" s="10">
        <v>65</v>
      </c>
      <c r="I16" s="12">
        <f>MAX(F16:H16)</f>
        <v>65</v>
      </c>
      <c r="J16" s="11">
        <v>75</v>
      </c>
      <c r="K16" s="10" t="s">
        <v>81</v>
      </c>
      <c r="L16" s="10" t="s">
        <v>82</v>
      </c>
      <c r="M16" s="9">
        <f>MAX(J16:L16)</f>
        <v>75</v>
      </c>
      <c r="N16" s="8">
        <f>SUM(I16,M16)</f>
        <v>140</v>
      </c>
      <c r="O16" s="7" t="s">
        <v>78</v>
      </c>
      <c r="P16" s="6">
        <f>IF(ISERROR(N16*10^(0.75194503*(LOG10(E16/175.508))^2)),"",N16*10^(0.75194503*(LOG10(E16/175.508))^2))</f>
        <v>216.12582023932805</v>
      </c>
      <c r="Q16" s="21" t="s">
        <v>7</v>
      </c>
      <c r="R16" s="132"/>
    </row>
    <row r="17" spans="1:18" s="1" customFormat="1" ht="15" customHeight="1">
      <c r="A17" s="20">
        <v>9</v>
      </c>
      <c r="B17" s="30" t="s">
        <v>40</v>
      </c>
      <c r="C17" s="36" t="s">
        <v>122</v>
      </c>
      <c r="D17" s="29" t="s">
        <v>119</v>
      </c>
      <c r="E17" s="59">
        <v>80.45</v>
      </c>
      <c r="F17" s="79">
        <v>70</v>
      </c>
      <c r="G17" s="139">
        <v>75</v>
      </c>
      <c r="H17" s="142" t="s">
        <v>108</v>
      </c>
      <c r="I17" s="12">
        <f>MAX(F17:H17)</f>
        <v>75</v>
      </c>
      <c r="J17" s="11">
        <v>92</v>
      </c>
      <c r="K17" s="10">
        <v>97</v>
      </c>
      <c r="L17" s="10">
        <v>100</v>
      </c>
      <c r="M17" s="9">
        <f>MAX(J17:L17)</f>
        <v>100</v>
      </c>
      <c r="N17" s="8">
        <f>SUM(I17,M17)</f>
        <v>175</v>
      </c>
      <c r="O17" s="7" t="s">
        <v>78</v>
      </c>
      <c r="P17" s="6">
        <f>IF(ISERROR(N17*10^(0.75194503*(LOG10(E17/175.508))^2)),"",N17*10^(0.75194503*(LOG10(E17/175.508))^2))</f>
        <v>213.4693597792656</v>
      </c>
      <c r="Q17" s="32" t="s">
        <v>37</v>
      </c>
      <c r="R17" s="132"/>
    </row>
    <row r="18" spans="1:18" s="1" customFormat="1" ht="15" customHeight="1">
      <c r="A18" s="26">
        <v>10</v>
      </c>
      <c r="B18" s="53" t="s">
        <v>33</v>
      </c>
      <c r="C18" s="52" t="s">
        <v>18</v>
      </c>
      <c r="D18" s="51" t="s">
        <v>31</v>
      </c>
      <c r="E18" s="59">
        <v>87.55</v>
      </c>
      <c r="F18" s="79">
        <v>65</v>
      </c>
      <c r="G18" s="46">
        <v>70</v>
      </c>
      <c r="H18" s="46">
        <v>72</v>
      </c>
      <c r="I18" s="12">
        <f>MAX(F18:H18)</f>
        <v>72</v>
      </c>
      <c r="J18" s="11">
        <v>95</v>
      </c>
      <c r="K18" s="10">
        <v>100</v>
      </c>
      <c r="L18" s="10" t="s">
        <v>84</v>
      </c>
      <c r="M18" s="9">
        <f>MAX(J18:L18)</f>
        <v>100</v>
      </c>
      <c r="N18" s="8">
        <f>SUM(I18,M18)</f>
        <v>172</v>
      </c>
      <c r="O18" s="7" t="s">
        <v>78</v>
      </c>
      <c r="P18" s="6">
        <f>IF(ISERROR(N18*10^(0.75194503*(LOG10(E18/175.508))^2)),"",N18*10^(0.75194503*(LOG10(E18/175.508))^2))</f>
        <v>201.4314866118726</v>
      </c>
      <c r="Q18" s="21" t="s">
        <v>23</v>
      </c>
      <c r="R18" s="132"/>
    </row>
    <row r="19" spans="1:18" s="1" customFormat="1" ht="15" customHeight="1">
      <c r="A19" s="20">
        <v>11</v>
      </c>
      <c r="B19" s="19" t="s">
        <v>69</v>
      </c>
      <c r="C19" s="18" t="s">
        <v>73</v>
      </c>
      <c r="D19" s="17" t="s">
        <v>67</v>
      </c>
      <c r="E19" s="16">
        <v>40.6</v>
      </c>
      <c r="F19" s="15">
        <v>35</v>
      </c>
      <c r="G19" s="14">
        <v>39</v>
      </c>
      <c r="H19" s="13" t="s">
        <v>77</v>
      </c>
      <c r="I19" s="12">
        <f>MAX(F19:H19)</f>
        <v>39</v>
      </c>
      <c r="J19" s="11">
        <v>46</v>
      </c>
      <c r="K19" s="10">
        <v>51</v>
      </c>
      <c r="L19" s="10">
        <v>53</v>
      </c>
      <c r="M19" s="9">
        <f>MAX(J19:L19)</f>
        <v>53</v>
      </c>
      <c r="N19" s="8">
        <f>SUM(I19,M19)</f>
        <v>92</v>
      </c>
      <c r="O19" s="7" t="s">
        <v>78</v>
      </c>
      <c r="P19" s="6">
        <f>IF(ISERROR(N19*10^(0.75194503*(LOG10(E19/175.508))^2)),"",N19*10^(0.75194503*(LOG10(E19/175.508))^2))</f>
        <v>185.23688955988948</v>
      </c>
      <c r="Q19" s="27" t="s">
        <v>79</v>
      </c>
      <c r="R19" s="132"/>
    </row>
    <row r="20" spans="1:18" s="1" customFormat="1" ht="15" customHeight="1">
      <c r="A20" s="26">
        <v>12</v>
      </c>
      <c r="B20" s="25" t="s">
        <v>70</v>
      </c>
      <c r="C20" s="24" t="s">
        <v>74</v>
      </c>
      <c r="D20" s="23" t="s">
        <v>67</v>
      </c>
      <c r="E20" s="22">
        <v>38.6</v>
      </c>
      <c r="F20" s="15">
        <v>33</v>
      </c>
      <c r="G20" s="14">
        <v>37</v>
      </c>
      <c r="H20" s="14" t="s">
        <v>80</v>
      </c>
      <c r="I20" s="12">
        <f>MAX(F20:H20)</f>
        <v>37</v>
      </c>
      <c r="J20" s="11">
        <v>42</v>
      </c>
      <c r="K20" s="10">
        <v>46</v>
      </c>
      <c r="L20" s="10">
        <v>50</v>
      </c>
      <c r="M20" s="9">
        <f>MAX(J20:L20)</f>
        <v>50</v>
      </c>
      <c r="N20" s="8">
        <f>SUM(I20,M20)</f>
        <v>87</v>
      </c>
      <c r="O20" s="7" t="s">
        <v>78</v>
      </c>
      <c r="P20" s="6">
        <f>IF(ISERROR(N20*10^(0.75194503*(LOG10(E20/175.508))^2)),"",N20*10^(0.75194503*(LOG10(E20/175.508))^2))</f>
        <v>183.99121542526515</v>
      </c>
      <c r="Q20" s="108" t="s">
        <v>79</v>
      </c>
      <c r="R20" s="132"/>
    </row>
    <row r="21" spans="1:18" s="1" customFormat="1" ht="15" customHeight="1">
      <c r="A21" s="20">
        <v>13</v>
      </c>
      <c r="B21" s="25" t="s">
        <v>34</v>
      </c>
      <c r="C21" s="54" t="s">
        <v>20</v>
      </c>
      <c r="D21" s="23" t="s">
        <v>31</v>
      </c>
      <c r="E21" s="35">
        <v>66.25</v>
      </c>
      <c r="F21" s="33" t="s">
        <v>85</v>
      </c>
      <c r="G21" s="10">
        <v>48</v>
      </c>
      <c r="H21" s="10">
        <v>50</v>
      </c>
      <c r="I21" s="12">
        <f>MAX(F21:H21)</f>
        <v>50</v>
      </c>
      <c r="J21" s="11">
        <v>65</v>
      </c>
      <c r="K21" s="10">
        <v>70</v>
      </c>
      <c r="L21" s="10">
        <v>73</v>
      </c>
      <c r="M21" s="9">
        <f>MAX(J21:L21)</f>
        <v>73</v>
      </c>
      <c r="N21" s="8">
        <f>SUM(I21,M21)</f>
        <v>123</v>
      </c>
      <c r="O21" s="7" t="s">
        <v>78</v>
      </c>
      <c r="P21" s="6">
        <f>IF(ISERROR(N21*10^(0.75194503*(LOG10(E21/175.508))^2)),"",N21*10^(0.75194503*(LOG10(E21/175.508))^2))</f>
        <v>167.6951595922998</v>
      </c>
      <c r="Q21" s="25" t="s">
        <v>23</v>
      </c>
      <c r="R21" s="132"/>
    </row>
    <row r="22" spans="1:18" s="1" customFormat="1" ht="15" customHeight="1">
      <c r="A22" s="20">
        <v>14</v>
      </c>
      <c r="B22" s="19" t="s">
        <v>68</v>
      </c>
      <c r="C22" s="18" t="s">
        <v>71</v>
      </c>
      <c r="D22" s="17" t="s">
        <v>67</v>
      </c>
      <c r="E22" s="136">
        <v>55.2</v>
      </c>
      <c r="F22" s="138">
        <v>30</v>
      </c>
      <c r="G22" s="140">
        <v>33</v>
      </c>
      <c r="H22" s="143">
        <v>36</v>
      </c>
      <c r="I22" s="12">
        <f>MAX(F22:H22)</f>
        <v>36</v>
      </c>
      <c r="J22" s="11">
        <v>43</v>
      </c>
      <c r="K22" s="10">
        <v>47</v>
      </c>
      <c r="L22" s="144">
        <v>50</v>
      </c>
      <c r="M22" s="9">
        <f>MAX(J22:L22)</f>
        <v>50</v>
      </c>
      <c r="N22" s="8">
        <f>SUM(I22,M22)</f>
        <v>86</v>
      </c>
      <c r="O22" s="7" t="s">
        <v>78</v>
      </c>
      <c r="P22" s="6">
        <f>IF(ISERROR(N22*10^(0.75194503*(LOG10(E22/175.508))^2)),"",N22*10^(0.75194503*(LOG10(E22/175.508))^2))</f>
        <v>133.12568480529566</v>
      </c>
      <c r="Q22" s="5" t="s">
        <v>79</v>
      </c>
    </row>
  </sheetData>
  <sortState ref="B9:Q23">
    <sortCondition descending="1" ref="P9:P23"/>
  </sortState>
  <mergeCells count="20">
    <mergeCell ref="N7:N8"/>
    <mergeCell ref="O7:O8"/>
    <mergeCell ref="P7:P8"/>
    <mergeCell ref="Q7:Q8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  <mergeCell ref="A1:Q1"/>
    <mergeCell ref="A2:Q2"/>
    <mergeCell ref="A3:Q3"/>
    <mergeCell ref="A5:C5"/>
    <mergeCell ref="F5:H5"/>
    <mergeCell ref="J5:L5"/>
  </mergeCells>
  <conditionalFormatting sqref="F21:H21 J21:L21">
    <cfRule type="cellIs" dxfId="47" priority="85" operator="greaterThan">
      <formula>"n"</formula>
    </cfRule>
    <cfRule type="cellIs" dxfId="46" priority="86" operator="greaterThan">
      <formula>"b"</formula>
    </cfRule>
    <cfRule type="cellIs" dxfId="45" priority="87" operator="greaterThan">
      <formula>0</formula>
    </cfRule>
  </conditionalFormatting>
  <conditionalFormatting sqref="J15:L15 F15:H15">
    <cfRule type="cellIs" dxfId="41" priority="79" operator="greaterThan">
      <formula>"n"</formula>
    </cfRule>
    <cfRule type="cellIs" dxfId="40" priority="80" operator="greaterThan">
      <formula>"b"</formula>
    </cfRule>
    <cfRule type="cellIs" dxfId="39" priority="81" operator="greaterThan">
      <formula>0</formula>
    </cfRule>
  </conditionalFormatting>
  <conditionalFormatting sqref="J19:L19 F19:H19">
    <cfRule type="cellIs" dxfId="38" priority="76" operator="greaterThan">
      <formula>"n"</formula>
    </cfRule>
    <cfRule type="cellIs" dxfId="37" priority="77" operator="greaterThan">
      <formula>"b"</formula>
    </cfRule>
    <cfRule type="cellIs" dxfId="36" priority="78" operator="greaterThan">
      <formula>0</formula>
    </cfRule>
  </conditionalFormatting>
  <conditionalFormatting sqref="K16:L16">
    <cfRule type="cellIs" dxfId="35" priority="73" operator="greaterThan">
      <formula>"n"</formula>
    </cfRule>
    <cfRule type="cellIs" dxfId="34" priority="74" operator="greaterThan">
      <formula>"b"</formula>
    </cfRule>
    <cfRule type="cellIs" dxfId="33" priority="75" operator="greaterThan">
      <formula>0</formula>
    </cfRule>
  </conditionalFormatting>
  <conditionalFormatting sqref="J16 F16:H16">
    <cfRule type="cellIs" dxfId="32" priority="70" operator="greaterThan">
      <formula>"n"</formula>
    </cfRule>
    <cfRule type="cellIs" dxfId="31" priority="71" operator="greaterThan">
      <formula>"b"</formula>
    </cfRule>
    <cfRule type="cellIs" dxfId="30" priority="72" operator="greaterThan">
      <formula>0</formula>
    </cfRule>
  </conditionalFormatting>
  <conditionalFormatting sqref="F22:G22 J22:K22">
    <cfRule type="cellIs" dxfId="29" priority="1" operator="greaterThan">
      <formula>"n"</formula>
    </cfRule>
    <cfRule type="cellIs" dxfId="28" priority="2" operator="greaterThan">
      <formula>"b"</formula>
    </cfRule>
    <cfRule type="cellIs" dxfId="27" priority="3" operator="greaterThan">
      <formula>0</formula>
    </cfRule>
  </conditionalFormatting>
  <conditionalFormatting sqref="F11:H11 J11:L11">
    <cfRule type="cellIs" dxfId="26" priority="67" operator="greaterThan">
      <formula>"n"</formula>
    </cfRule>
    <cfRule type="cellIs" dxfId="25" priority="68" operator="greaterThan">
      <formula>"b"</formula>
    </cfRule>
    <cfRule type="cellIs" dxfId="24" priority="69" operator="greaterThan">
      <formula>0</formula>
    </cfRule>
  </conditionalFormatting>
  <conditionalFormatting sqref="F9:H9 J9:L9">
    <cfRule type="cellIs" dxfId="23" priority="64" operator="greaterThan">
      <formula>"n"</formula>
    </cfRule>
    <cfRule type="cellIs" dxfId="22" priority="65" operator="greaterThan">
      <formula>"b"</formula>
    </cfRule>
    <cfRule type="cellIs" dxfId="21" priority="66" operator="greaterThan">
      <formula>0</formula>
    </cfRule>
  </conditionalFormatting>
  <conditionalFormatting sqref="F14:H14 J14:L14">
    <cfRule type="cellIs" dxfId="20" priority="61" operator="greaterThan">
      <formula>"n"</formula>
    </cfRule>
    <cfRule type="cellIs" dxfId="19" priority="62" operator="greaterThan">
      <formula>"b"</formula>
    </cfRule>
    <cfRule type="cellIs" dxfId="18" priority="63" operator="greaterThan">
      <formula>0</formula>
    </cfRule>
  </conditionalFormatting>
  <conditionalFormatting sqref="F13:H13 J13:L13">
    <cfRule type="cellIs" dxfId="17" priority="52" operator="greaterThan">
      <formula>"n"</formula>
    </cfRule>
    <cfRule type="cellIs" dxfId="16" priority="53" operator="greaterThan">
      <formula>"b"</formula>
    </cfRule>
    <cfRule type="cellIs" dxfId="15" priority="54" operator="greaterThan">
      <formula>0</formula>
    </cfRule>
  </conditionalFormatting>
  <conditionalFormatting sqref="F12:H12 J12:L12">
    <cfRule type="cellIs" dxfId="14" priority="49" operator="greaterThan">
      <formula>"n"</formula>
    </cfRule>
    <cfRule type="cellIs" dxfId="13" priority="50" operator="greaterThan">
      <formula>"b"</formula>
    </cfRule>
    <cfRule type="cellIs" dxfId="12" priority="51" operator="greaterThan">
      <formula>0</formula>
    </cfRule>
  </conditionalFormatting>
  <conditionalFormatting sqref="J17:L17 F17:G17">
    <cfRule type="cellIs" dxfId="11" priority="34" operator="greaterThan">
      <formula>"n"</formula>
    </cfRule>
    <cfRule type="cellIs" dxfId="10" priority="35" operator="greaterThan">
      <formula>"b"</formula>
    </cfRule>
    <cfRule type="cellIs" dxfId="9" priority="36" operator="greaterThan">
      <formula>0</formula>
    </cfRule>
  </conditionalFormatting>
  <conditionalFormatting sqref="F18:H18 J18:L18">
    <cfRule type="cellIs" dxfId="8" priority="31" operator="greaterThan">
      <formula>"n"</formula>
    </cfRule>
    <cfRule type="cellIs" dxfId="7" priority="32" operator="greaterThan">
      <formula>"b"</formula>
    </cfRule>
    <cfRule type="cellIs" dxfId="6" priority="33" operator="greaterThan">
      <formula>0</formula>
    </cfRule>
  </conditionalFormatting>
  <conditionalFormatting sqref="J20:L20 F20:H20">
    <cfRule type="cellIs" dxfId="5" priority="19" operator="greaterThan">
      <formula>"n"</formula>
    </cfRule>
    <cfRule type="cellIs" dxfId="4" priority="20" operator="greaterThan">
      <formula>"b"</formula>
    </cfRule>
    <cfRule type="cellIs" dxfId="3" priority="21" operator="greaterThan">
      <formula>0</formula>
    </cfRule>
  </conditionalFormatting>
  <conditionalFormatting sqref="F10:H10 J10:L10">
    <cfRule type="cellIs" dxfId="2" priority="13" operator="greaterThan">
      <formula>"n"</formula>
    </cfRule>
    <cfRule type="cellIs" dxfId="1" priority="14" operator="greaterThan">
      <formula>"b"</formula>
    </cfRule>
    <cfRule type="cellIs" dxfId="0" priority="15" operator="greaterThan">
      <formula>0</formula>
    </cfRule>
  </conditionalFormatting>
  <dataValidations count="1">
    <dataValidation type="whole" allowBlank="1" sqref="F9:H10 F13:H16 F19:H21">
      <formula1>0</formula1>
      <formula2>999</formula2>
    </dataValidation>
  </dataValidations>
  <pageMargins left="0.78740157480314965" right="0.39370078740157483" top="0" bottom="0" header="0" footer="0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11"/>
  <sheetViews>
    <sheetView workbookViewId="0">
      <selection activeCell="E11" sqref="E11"/>
    </sheetView>
  </sheetViews>
  <sheetFormatPr defaultRowHeight="12.75"/>
  <cols>
    <col min="1" max="1" width="18" style="145" customWidth="1"/>
    <col min="2" max="2" width="9.140625" style="145" customWidth="1"/>
    <col min="3" max="3" width="7.5703125" style="146" customWidth="1"/>
    <col min="4" max="4" width="20.85546875" style="145" customWidth="1"/>
    <col min="5" max="5" width="9.5703125" style="145" customWidth="1"/>
    <col min="6" max="256" width="9.140625" style="145"/>
    <col min="257" max="257" width="18" style="145" customWidth="1"/>
    <col min="258" max="258" width="9.140625" style="145" customWidth="1"/>
    <col min="259" max="259" width="7.5703125" style="145" customWidth="1"/>
    <col min="260" max="260" width="20.85546875" style="145" customWidth="1"/>
    <col min="261" max="261" width="9.5703125" style="145" customWidth="1"/>
    <col min="262" max="512" width="9.140625" style="145"/>
    <col min="513" max="513" width="18" style="145" customWidth="1"/>
    <col min="514" max="514" width="9.140625" style="145" customWidth="1"/>
    <col min="515" max="515" width="7.5703125" style="145" customWidth="1"/>
    <col min="516" max="516" width="20.85546875" style="145" customWidth="1"/>
    <col min="517" max="517" width="9.5703125" style="145" customWidth="1"/>
    <col min="518" max="768" width="9.140625" style="145"/>
    <col min="769" max="769" width="18" style="145" customWidth="1"/>
    <col min="770" max="770" width="9.140625" style="145" customWidth="1"/>
    <col min="771" max="771" width="7.5703125" style="145" customWidth="1"/>
    <col min="772" max="772" width="20.85546875" style="145" customWidth="1"/>
    <col min="773" max="773" width="9.5703125" style="145" customWidth="1"/>
    <col min="774" max="1024" width="9.140625" style="145"/>
    <col min="1025" max="1025" width="18" style="145" customWidth="1"/>
    <col min="1026" max="1026" width="9.140625" style="145" customWidth="1"/>
    <col min="1027" max="1027" width="7.5703125" style="145" customWidth="1"/>
    <col min="1028" max="1028" width="20.85546875" style="145" customWidth="1"/>
    <col min="1029" max="1029" width="9.5703125" style="145" customWidth="1"/>
    <col min="1030" max="1280" width="9.140625" style="145"/>
    <col min="1281" max="1281" width="18" style="145" customWidth="1"/>
    <col min="1282" max="1282" width="9.140625" style="145" customWidth="1"/>
    <col min="1283" max="1283" width="7.5703125" style="145" customWidth="1"/>
    <col min="1284" max="1284" width="20.85546875" style="145" customWidth="1"/>
    <col min="1285" max="1285" width="9.5703125" style="145" customWidth="1"/>
    <col min="1286" max="1536" width="9.140625" style="145"/>
    <col min="1537" max="1537" width="18" style="145" customWidth="1"/>
    <col min="1538" max="1538" width="9.140625" style="145" customWidth="1"/>
    <col min="1539" max="1539" width="7.5703125" style="145" customWidth="1"/>
    <col min="1540" max="1540" width="20.85546875" style="145" customWidth="1"/>
    <col min="1541" max="1541" width="9.5703125" style="145" customWidth="1"/>
    <col min="1542" max="1792" width="9.140625" style="145"/>
    <col min="1793" max="1793" width="18" style="145" customWidth="1"/>
    <col min="1794" max="1794" width="9.140625" style="145" customWidth="1"/>
    <col min="1795" max="1795" width="7.5703125" style="145" customWidth="1"/>
    <col min="1796" max="1796" width="20.85546875" style="145" customWidth="1"/>
    <col min="1797" max="1797" width="9.5703125" style="145" customWidth="1"/>
    <col min="1798" max="2048" width="9.140625" style="145"/>
    <col min="2049" max="2049" width="18" style="145" customWidth="1"/>
    <col min="2050" max="2050" width="9.140625" style="145" customWidth="1"/>
    <col min="2051" max="2051" width="7.5703125" style="145" customWidth="1"/>
    <col min="2052" max="2052" width="20.85546875" style="145" customWidth="1"/>
    <col min="2053" max="2053" width="9.5703125" style="145" customWidth="1"/>
    <col min="2054" max="2304" width="9.140625" style="145"/>
    <col min="2305" max="2305" width="18" style="145" customWidth="1"/>
    <col min="2306" max="2306" width="9.140625" style="145" customWidth="1"/>
    <col min="2307" max="2307" width="7.5703125" style="145" customWidth="1"/>
    <col min="2308" max="2308" width="20.85546875" style="145" customWidth="1"/>
    <col min="2309" max="2309" width="9.5703125" style="145" customWidth="1"/>
    <col min="2310" max="2560" width="9.140625" style="145"/>
    <col min="2561" max="2561" width="18" style="145" customWidth="1"/>
    <col min="2562" max="2562" width="9.140625" style="145" customWidth="1"/>
    <col min="2563" max="2563" width="7.5703125" style="145" customWidth="1"/>
    <col min="2564" max="2564" width="20.85546875" style="145" customWidth="1"/>
    <col min="2565" max="2565" width="9.5703125" style="145" customWidth="1"/>
    <col min="2566" max="2816" width="9.140625" style="145"/>
    <col min="2817" max="2817" width="18" style="145" customWidth="1"/>
    <col min="2818" max="2818" width="9.140625" style="145" customWidth="1"/>
    <col min="2819" max="2819" width="7.5703125" style="145" customWidth="1"/>
    <col min="2820" max="2820" width="20.85546875" style="145" customWidth="1"/>
    <col min="2821" max="2821" width="9.5703125" style="145" customWidth="1"/>
    <col min="2822" max="3072" width="9.140625" style="145"/>
    <col min="3073" max="3073" width="18" style="145" customWidth="1"/>
    <col min="3074" max="3074" width="9.140625" style="145" customWidth="1"/>
    <col min="3075" max="3075" width="7.5703125" style="145" customWidth="1"/>
    <col min="3076" max="3076" width="20.85546875" style="145" customWidth="1"/>
    <col min="3077" max="3077" width="9.5703125" style="145" customWidth="1"/>
    <col min="3078" max="3328" width="9.140625" style="145"/>
    <col min="3329" max="3329" width="18" style="145" customWidth="1"/>
    <col min="3330" max="3330" width="9.140625" style="145" customWidth="1"/>
    <col min="3331" max="3331" width="7.5703125" style="145" customWidth="1"/>
    <col min="3332" max="3332" width="20.85546875" style="145" customWidth="1"/>
    <col min="3333" max="3333" width="9.5703125" style="145" customWidth="1"/>
    <col min="3334" max="3584" width="9.140625" style="145"/>
    <col min="3585" max="3585" width="18" style="145" customWidth="1"/>
    <col min="3586" max="3586" width="9.140625" style="145" customWidth="1"/>
    <col min="3587" max="3587" width="7.5703125" style="145" customWidth="1"/>
    <col min="3588" max="3588" width="20.85546875" style="145" customWidth="1"/>
    <col min="3589" max="3589" width="9.5703125" style="145" customWidth="1"/>
    <col min="3590" max="3840" width="9.140625" style="145"/>
    <col min="3841" max="3841" width="18" style="145" customWidth="1"/>
    <col min="3842" max="3842" width="9.140625" style="145" customWidth="1"/>
    <col min="3843" max="3843" width="7.5703125" style="145" customWidth="1"/>
    <col min="3844" max="3844" width="20.85546875" style="145" customWidth="1"/>
    <col min="3845" max="3845" width="9.5703125" style="145" customWidth="1"/>
    <col min="3846" max="4096" width="9.140625" style="145"/>
    <col min="4097" max="4097" width="18" style="145" customWidth="1"/>
    <col min="4098" max="4098" width="9.140625" style="145" customWidth="1"/>
    <col min="4099" max="4099" width="7.5703125" style="145" customWidth="1"/>
    <col min="4100" max="4100" width="20.85546875" style="145" customWidth="1"/>
    <col min="4101" max="4101" width="9.5703125" style="145" customWidth="1"/>
    <col min="4102" max="4352" width="9.140625" style="145"/>
    <col min="4353" max="4353" width="18" style="145" customWidth="1"/>
    <col min="4354" max="4354" width="9.140625" style="145" customWidth="1"/>
    <col min="4355" max="4355" width="7.5703125" style="145" customWidth="1"/>
    <col min="4356" max="4356" width="20.85546875" style="145" customWidth="1"/>
    <col min="4357" max="4357" width="9.5703125" style="145" customWidth="1"/>
    <col min="4358" max="4608" width="9.140625" style="145"/>
    <col min="4609" max="4609" width="18" style="145" customWidth="1"/>
    <col min="4610" max="4610" width="9.140625" style="145" customWidth="1"/>
    <col min="4611" max="4611" width="7.5703125" style="145" customWidth="1"/>
    <col min="4612" max="4612" width="20.85546875" style="145" customWidth="1"/>
    <col min="4613" max="4613" width="9.5703125" style="145" customWidth="1"/>
    <col min="4614" max="4864" width="9.140625" style="145"/>
    <col min="4865" max="4865" width="18" style="145" customWidth="1"/>
    <col min="4866" max="4866" width="9.140625" style="145" customWidth="1"/>
    <col min="4867" max="4867" width="7.5703125" style="145" customWidth="1"/>
    <col min="4868" max="4868" width="20.85546875" style="145" customWidth="1"/>
    <col min="4869" max="4869" width="9.5703125" style="145" customWidth="1"/>
    <col min="4870" max="5120" width="9.140625" style="145"/>
    <col min="5121" max="5121" width="18" style="145" customWidth="1"/>
    <col min="5122" max="5122" width="9.140625" style="145" customWidth="1"/>
    <col min="5123" max="5123" width="7.5703125" style="145" customWidth="1"/>
    <col min="5124" max="5124" width="20.85546875" style="145" customWidth="1"/>
    <col min="5125" max="5125" width="9.5703125" style="145" customWidth="1"/>
    <col min="5126" max="5376" width="9.140625" style="145"/>
    <col min="5377" max="5377" width="18" style="145" customWidth="1"/>
    <col min="5378" max="5378" width="9.140625" style="145" customWidth="1"/>
    <col min="5379" max="5379" width="7.5703125" style="145" customWidth="1"/>
    <col min="5380" max="5380" width="20.85546875" style="145" customWidth="1"/>
    <col min="5381" max="5381" width="9.5703125" style="145" customWidth="1"/>
    <col min="5382" max="5632" width="9.140625" style="145"/>
    <col min="5633" max="5633" width="18" style="145" customWidth="1"/>
    <col min="5634" max="5634" width="9.140625" style="145" customWidth="1"/>
    <col min="5635" max="5635" width="7.5703125" style="145" customWidth="1"/>
    <col min="5636" max="5636" width="20.85546875" style="145" customWidth="1"/>
    <col min="5637" max="5637" width="9.5703125" style="145" customWidth="1"/>
    <col min="5638" max="5888" width="9.140625" style="145"/>
    <col min="5889" max="5889" width="18" style="145" customWidth="1"/>
    <col min="5890" max="5890" width="9.140625" style="145" customWidth="1"/>
    <col min="5891" max="5891" width="7.5703125" style="145" customWidth="1"/>
    <col min="5892" max="5892" width="20.85546875" style="145" customWidth="1"/>
    <col min="5893" max="5893" width="9.5703125" style="145" customWidth="1"/>
    <col min="5894" max="6144" width="9.140625" style="145"/>
    <col min="6145" max="6145" width="18" style="145" customWidth="1"/>
    <col min="6146" max="6146" width="9.140625" style="145" customWidth="1"/>
    <col min="6147" max="6147" width="7.5703125" style="145" customWidth="1"/>
    <col min="6148" max="6148" width="20.85546875" style="145" customWidth="1"/>
    <col min="6149" max="6149" width="9.5703125" style="145" customWidth="1"/>
    <col min="6150" max="6400" width="9.140625" style="145"/>
    <col min="6401" max="6401" width="18" style="145" customWidth="1"/>
    <col min="6402" max="6402" width="9.140625" style="145" customWidth="1"/>
    <col min="6403" max="6403" width="7.5703125" style="145" customWidth="1"/>
    <col min="6404" max="6404" width="20.85546875" style="145" customWidth="1"/>
    <col min="6405" max="6405" width="9.5703125" style="145" customWidth="1"/>
    <col min="6406" max="6656" width="9.140625" style="145"/>
    <col min="6657" max="6657" width="18" style="145" customWidth="1"/>
    <col min="6658" max="6658" width="9.140625" style="145" customWidth="1"/>
    <col min="6659" max="6659" width="7.5703125" style="145" customWidth="1"/>
    <col min="6660" max="6660" width="20.85546875" style="145" customWidth="1"/>
    <col min="6661" max="6661" width="9.5703125" style="145" customWidth="1"/>
    <col min="6662" max="6912" width="9.140625" style="145"/>
    <col min="6913" max="6913" width="18" style="145" customWidth="1"/>
    <col min="6914" max="6914" width="9.140625" style="145" customWidth="1"/>
    <col min="6915" max="6915" width="7.5703125" style="145" customWidth="1"/>
    <col min="6916" max="6916" width="20.85546875" style="145" customWidth="1"/>
    <col min="6917" max="6917" width="9.5703125" style="145" customWidth="1"/>
    <col min="6918" max="7168" width="9.140625" style="145"/>
    <col min="7169" max="7169" width="18" style="145" customWidth="1"/>
    <col min="7170" max="7170" width="9.140625" style="145" customWidth="1"/>
    <col min="7171" max="7171" width="7.5703125" style="145" customWidth="1"/>
    <col min="7172" max="7172" width="20.85546875" style="145" customWidth="1"/>
    <col min="7173" max="7173" width="9.5703125" style="145" customWidth="1"/>
    <col min="7174" max="7424" width="9.140625" style="145"/>
    <col min="7425" max="7425" width="18" style="145" customWidth="1"/>
    <col min="7426" max="7426" width="9.140625" style="145" customWidth="1"/>
    <col min="7427" max="7427" width="7.5703125" style="145" customWidth="1"/>
    <col min="7428" max="7428" width="20.85546875" style="145" customWidth="1"/>
    <col min="7429" max="7429" width="9.5703125" style="145" customWidth="1"/>
    <col min="7430" max="7680" width="9.140625" style="145"/>
    <col min="7681" max="7681" width="18" style="145" customWidth="1"/>
    <col min="7682" max="7682" width="9.140625" style="145" customWidth="1"/>
    <col min="7683" max="7683" width="7.5703125" style="145" customWidth="1"/>
    <col min="7684" max="7684" width="20.85546875" style="145" customWidth="1"/>
    <col min="7685" max="7685" width="9.5703125" style="145" customWidth="1"/>
    <col min="7686" max="7936" width="9.140625" style="145"/>
    <col min="7937" max="7937" width="18" style="145" customWidth="1"/>
    <col min="7938" max="7938" width="9.140625" style="145" customWidth="1"/>
    <col min="7939" max="7939" width="7.5703125" style="145" customWidth="1"/>
    <col min="7940" max="7940" width="20.85546875" style="145" customWidth="1"/>
    <col min="7941" max="7941" width="9.5703125" style="145" customWidth="1"/>
    <col min="7942" max="8192" width="9.140625" style="145"/>
    <col min="8193" max="8193" width="18" style="145" customWidth="1"/>
    <col min="8194" max="8194" width="9.140625" style="145" customWidth="1"/>
    <col min="8195" max="8195" width="7.5703125" style="145" customWidth="1"/>
    <col min="8196" max="8196" width="20.85546875" style="145" customWidth="1"/>
    <col min="8197" max="8197" width="9.5703125" style="145" customWidth="1"/>
    <col min="8198" max="8448" width="9.140625" style="145"/>
    <col min="8449" max="8449" width="18" style="145" customWidth="1"/>
    <col min="8450" max="8450" width="9.140625" style="145" customWidth="1"/>
    <col min="8451" max="8451" width="7.5703125" style="145" customWidth="1"/>
    <col min="8452" max="8452" width="20.85546875" style="145" customWidth="1"/>
    <col min="8453" max="8453" width="9.5703125" style="145" customWidth="1"/>
    <col min="8454" max="8704" width="9.140625" style="145"/>
    <col min="8705" max="8705" width="18" style="145" customWidth="1"/>
    <col min="8706" max="8706" width="9.140625" style="145" customWidth="1"/>
    <col min="8707" max="8707" width="7.5703125" style="145" customWidth="1"/>
    <col min="8708" max="8708" width="20.85546875" style="145" customWidth="1"/>
    <col min="8709" max="8709" width="9.5703125" style="145" customWidth="1"/>
    <col min="8710" max="8960" width="9.140625" style="145"/>
    <col min="8961" max="8961" width="18" style="145" customWidth="1"/>
    <col min="8962" max="8962" width="9.140625" style="145" customWidth="1"/>
    <col min="8963" max="8963" width="7.5703125" style="145" customWidth="1"/>
    <col min="8964" max="8964" width="20.85546875" style="145" customWidth="1"/>
    <col min="8965" max="8965" width="9.5703125" style="145" customWidth="1"/>
    <col min="8966" max="9216" width="9.140625" style="145"/>
    <col min="9217" max="9217" width="18" style="145" customWidth="1"/>
    <col min="9218" max="9218" width="9.140625" style="145" customWidth="1"/>
    <col min="9219" max="9219" width="7.5703125" style="145" customWidth="1"/>
    <col min="9220" max="9220" width="20.85546875" style="145" customWidth="1"/>
    <col min="9221" max="9221" width="9.5703125" style="145" customWidth="1"/>
    <col min="9222" max="9472" width="9.140625" style="145"/>
    <col min="9473" max="9473" width="18" style="145" customWidth="1"/>
    <col min="9474" max="9474" width="9.140625" style="145" customWidth="1"/>
    <col min="9475" max="9475" width="7.5703125" style="145" customWidth="1"/>
    <col min="9476" max="9476" width="20.85546875" style="145" customWidth="1"/>
    <col min="9477" max="9477" width="9.5703125" style="145" customWidth="1"/>
    <col min="9478" max="9728" width="9.140625" style="145"/>
    <col min="9729" max="9729" width="18" style="145" customWidth="1"/>
    <col min="9730" max="9730" width="9.140625" style="145" customWidth="1"/>
    <col min="9731" max="9731" width="7.5703125" style="145" customWidth="1"/>
    <col min="9732" max="9732" width="20.85546875" style="145" customWidth="1"/>
    <col min="9733" max="9733" width="9.5703125" style="145" customWidth="1"/>
    <col min="9734" max="9984" width="9.140625" style="145"/>
    <col min="9985" max="9985" width="18" style="145" customWidth="1"/>
    <col min="9986" max="9986" width="9.140625" style="145" customWidth="1"/>
    <col min="9987" max="9987" width="7.5703125" style="145" customWidth="1"/>
    <col min="9988" max="9988" width="20.85546875" style="145" customWidth="1"/>
    <col min="9989" max="9989" width="9.5703125" style="145" customWidth="1"/>
    <col min="9990" max="10240" width="9.140625" style="145"/>
    <col min="10241" max="10241" width="18" style="145" customWidth="1"/>
    <col min="10242" max="10242" width="9.140625" style="145" customWidth="1"/>
    <col min="10243" max="10243" width="7.5703125" style="145" customWidth="1"/>
    <col min="10244" max="10244" width="20.85546875" style="145" customWidth="1"/>
    <col min="10245" max="10245" width="9.5703125" style="145" customWidth="1"/>
    <col min="10246" max="10496" width="9.140625" style="145"/>
    <col min="10497" max="10497" width="18" style="145" customWidth="1"/>
    <col min="10498" max="10498" width="9.140625" style="145" customWidth="1"/>
    <col min="10499" max="10499" width="7.5703125" style="145" customWidth="1"/>
    <col min="10500" max="10500" width="20.85546875" style="145" customWidth="1"/>
    <col min="10501" max="10501" width="9.5703125" style="145" customWidth="1"/>
    <col min="10502" max="10752" width="9.140625" style="145"/>
    <col min="10753" max="10753" width="18" style="145" customWidth="1"/>
    <col min="10754" max="10754" width="9.140625" style="145" customWidth="1"/>
    <col min="10755" max="10755" width="7.5703125" style="145" customWidth="1"/>
    <col min="10756" max="10756" width="20.85546875" style="145" customWidth="1"/>
    <col min="10757" max="10757" width="9.5703125" style="145" customWidth="1"/>
    <col min="10758" max="11008" width="9.140625" style="145"/>
    <col min="11009" max="11009" width="18" style="145" customWidth="1"/>
    <col min="11010" max="11010" width="9.140625" style="145" customWidth="1"/>
    <col min="11011" max="11011" width="7.5703125" style="145" customWidth="1"/>
    <col min="11012" max="11012" width="20.85546875" style="145" customWidth="1"/>
    <col min="11013" max="11013" width="9.5703125" style="145" customWidth="1"/>
    <col min="11014" max="11264" width="9.140625" style="145"/>
    <col min="11265" max="11265" width="18" style="145" customWidth="1"/>
    <col min="11266" max="11266" width="9.140625" style="145" customWidth="1"/>
    <col min="11267" max="11267" width="7.5703125" style="145" customWidth="1"/>
    <col min="11268" max="11268" width="20.85546875" style="145" customWidth="1"/>
    <col min="11269" max="11269" width="9.5703125" style="145" customWidth="1"/>
    <col min="11270" max="11520" width="9.140625" style="145"/>
    <col min="11521" max="11521" width="18" style="145" customWidth="1"/>
    <col min="11522" max="11522" width="9.140625" style="145" customWidth="1"/>
    <col min="11523" max="11523" width="7.5703125" style="145" customWidth="1"/>
    <col min="11524" max="11524" width="20.85546875" style="145" customWidth="1"/>
    <col min="11525" max="11525" width="9.5703125" style="145" customWidth="1"/>
    <col min="11526" max="11776" width="9.140625" style="145"/>
    <col min="11777" max="11777" width="18" style="145" customWidth="1"/>
    <col min="11778" max="11778" width="9.140625" style="145" customWidth="1"/>
    <col min="11779" max="11779" width="7.5703125" style="145" customWidth="1"/>
    <col min="11780" max="11780" width="20.85546875" style="145" customWidth="1"/>
    <col min="11781" max="11781" width="9.5703125" style="145" customWidth="1"/>
    <col min="11782" max="12032" width="9.140625" style="145"/>
    <col min="12033" max="12033" width="18" style="145" customWidth="1"/>
    <col min="12034" max="12034" width="9.140625" style="145" customWidth="1"/>
    <col min="12035" max="12035" width="7.5703125" style="145" customWidth="1"/>
    <col min="12036" max="12036" width="20.85546875" style="145" customWidth="1"/>
    <col min="12037" max="12037" width="9.5703125" style="145" customWidth="1"/>
    <col min="12038" max="12288" width="9.140625" style="145"/>
    <col min="12289" max="12289" width="18" style="145" customWidth="1"/>
    <col min="12290" max="12290" width="9.140625" style="145" customWidth="1"/>
    <col min="12291" max="12291" width="7.5703125" style="145" customWidth="1"/>
    <col min="12292" max="12292" width="20.85546875" style="145" customWidth="1"/>
    <col min="12293" max="12293" width="9.5703125" style="145" customWidth="1"/>
    <col min="12294" max="12544" width="9.140625" style="145"/>
    <col min="12545" max="12545" width="18" style="145" customWidth="1"/>
    <col min="12546" max="12546" width="9.140625" style="145" customWidth="1"/>
    <col min="12547" max="12547" width="7.5703125" style="145" customWidth="1"/>
    <col min="12548" max="12548" width="20.85546875" style="145" customWidth="1"/>
    <col min="12549" max="12549" width="9.5703125" style="145" customWidth="1"/>
    <col min="12550" max="12800" width="9.140625" style="145"/>
    <col min="12801" max="12801" width="18" style="145" customWidth="1"/>
    <col min="12802" max="12802" width="9.140625" style="145" customWidth="1"/>
    <col min="12803" max="12803" width="7.5703125" style="145" customWidth="1"/>
    <col min="12804" max="12804" width="20.85546875" style="145" customWidth="1"/>
    <col min="12805" max="12805" width="9.5703125" style="145" customWidth="1"/>
    <col min="12806" max="13056" width="9.140625" style="145"/>
    <col min="13057" max="13057" width="18" style="145" customWidth="1"/>
    <col min="13058" max="13058" width="9.140625" style="145" customWidth="1"/>
    <col min="13059" max="13059" width="7.5703125" style="145" customWidth="1"/>
    <col min="13060" max="13060" width="20.85546875" style="145" customWidth="1"/>
    <col min="13061" max="13061" width="9.5703125" style="145" customWidth="1"/>
    <col min="13062" max="13312" width="9.140625" style="145"/>
    <col min="13313" max="13313" width="18" style="145" customWidth="1"/>
    <col min="13314" max="13314" width="9.140625" style="145" customWidth="1"/>
    <col min="13315" max="13315" width="7.5703125" style="145" customWidth="1"/>
    <col min="13316" max="13316" width="20.85546875" style="145" customWidth="1"/>
    <col min="13317" max="13317" width="9.5703125" style="145" customWidth="1"/>
    <col min="13318" max="13568" width="9.140625" style="145"/>
    <col min="13569" max="13569" width="18" style="145" customWidth="1"/>
    <col min="13570" max="13570" width="9.140625" style="145" customWidth="1"/>
    <col min="13571" max="13571" width="7.5703125" style="145" customWidth="1"/>
    <col min="13572" max="13572" width="20.85546875" style="145" customWidth="1"/>
    <col min="13573" max="13573" width="9.5703125" style="145" customWidth="1"/>
    <col min="13574" max="13824" width="9.140625" style="145"/>
    <col min="13825" max="13825" width="18" style="145" customWidth="1"/>
    <col min="13826" max="13826" width="9.140625" style="145" customWidth="1"/>
    <col min="13827" max="13827" width="7.5703125" style="145" customWidth="1"/>
    <col min="13828" max="13828" width="20.85546875" style="145" customWidth="1"/>
    <col min="13829" max="13829" width="9.5703125" style="145" customWidth="1"/>
    <col min="13830" max="14080" width="9.140625" style="145"/>
    <col min="14081" max="14081" width="18" style="145" customWidth="1"/>
    <col min="14082" max="14082" width="9.140625" style="145" customWidth="1"/>
    <col min="14083" max="14083" width="7.5703125" style="145" customWidth="1"/>
    <col min="14084" max="14084" width="20.85546875" style="145" customWidth="1"/>
    <col min="14085" max="14085" width="9.5703125" style="145" customWidth="1"/>
    <col min="14086" max="14336" width="9.140625" style="145"/>
    <col min="14337" max="14337" width="18" style="145" customWidth="1"/>
    <col min="14338" max="14338" width="9.140625" style="145" customWidth="1"/>
    <col min="14339" max="14339" width="7.5703125" style="145" customWidth="1"/>
    <col min="14340" max="14340" width="20.85546875" style="145" customWidth="1"/>
    <col min="14341" max="14341" width="9.5703125" style="145" customWidth="1"/>
    <col min="14342" max="14592" width="9.140625" style="145"/>
    <col min="14593" max="14593" width="18" style="145" customWidth="1"/>
    <col min="14594" max="14594" width="9.140625" style="145" customWidth="1"/>
    <col min="14595" max="14595" width="7.5703125" style="145" customWidth="1"/>
    <col min="14596" max="14596" width="20.85546875" style="145" customWidth="1"/>
    <col min="14597" max="14597" width="9.5703125" style="145" customWidth="1"/>
    <col min="14598" max="14848" width="9.140625" style="145"/>
    <col min="14849" max="14849" width="18" style="145" customWidth="1"/>
    <col min="14850" max="14850" width="9.140625" style="145" customWidth="1"/>
    <col min="14851" max="14851" width="7.5703125" style="145" customWidth="1"/>
    <col min="14852" max="14852" width="20.85546875" style="145" customWidth="1"/>
    <col min="14853" max="14853" width="9.5703125" style="145" customWidth="1"/>
    <col min="14854" max="15104" width="9.140625" style="145"/>
    <col min="15105" max="15105" width="18" style="145" customWidth="1"/>
    <col min="15106" max="15106" width="9.140625" style="145" customWidth="1"/>
    <col min="15107" max="15107" width="7.5703125" style="145" customWidth="1"/>
    <col min="15108" max="15108" width="20.85546875" style="145" customWidth="1"/>
    <col min="15109" max="15109" width="9.5703125" style="145" customWidth="1"/>
    <col min="15110" max="15360" width="9.140625" style="145"/>
    <col min="15361" max="15361" width="18" style="145" customWidth="1"/>
    <col min="15362" max="15362" width="9.140625" style="145" customWidth="1"/>
    <col min="15363" max="15363" width="7.5703125" style="145" customWidth="1"/>
    <col min="15364" max="15364" width="20.85546875" style="145" customWidth="1"/>
    <col min="15365" max="15365" width="9.5703125" style="145" customWidth="1"/>
    <col min="15366" max="15616" width="9.140625" style="145"/>
    <col min="15617" max="15617" width="18" style="145" customWidth="1"/>
    <col min="15618" max="15618" width="9.140625" style="145" customWidth="1"/>
    <col min="15619" max="15619" width="7.5703125" style="145" customWidth="1"/>
    <col min="15620" max="15620" width="20.85546875" style="145" customWidth="1"/>
    <col min="15621" max="15621" width="9.5703125" style="145" customWidth="1"/>
    <col min="15622" max="15872" width="9.140625" style="145"/>
    <col min="15873" max="15873" width="18" style="145" customWidth="1"/>
    <col min="15874" max="15874" width="9.140625" style="145" customWidth="1"/>
    <col min="15875" max="15875" width="7.5703125" style="145" customWidth="1"/>
    <col min="15876" max="15876" width="20.85546875" style="145" customWidth="1"/>
    <col min="15877" max="15877" width="9.5703125" style="145" customWidth="1"/>
    <col min="15878" max="16128" width="9.140625" style="145"/>
    <col min="16129" max="16129" width="18" style="145" customWidth="1"/>
    <col min="16130" max="16130" width="9.140625" style="145" customWidth="1"/>
    <col min="16131" max="16131" width="7.5703125" style="145" customWidth="1"/>
    <col min="16132" max="16132" width="20.85546875" style="145" customWidth="1"/>
    <col min="16133" max="16133" width="9.5703125" style="145" customWidth="1"/>
    <col min="16134" max="16384" width="9.140625" style="145"/>
  </cols>
  <sheetData>
    <row r="1" spans="2:6" ht="144.75" customHeight="1"/>
    <row r="2" spans="2:6" ht="26.25">
      <c r="B2" s="147"/>
      <c r="C2" s="148"/>
      <c r="D2" s="147" t="s">
        <v>124</v>
      </c>
      <c r="E2" s="148"/>
      <c r="F2" s="148"/>
    </row>
    <row r="3" spans="2:6">
      <c r="C3" s="149"/>
      <c r="D3" s="150"/>
    </row>
    <row r="4" spans="2:6" ht="19.5">
      <c r="C4" s="151">
        <v>1</v>
      </c>
      <c r="D4" s="152" t="s">
        <v>0</v>
      </c>
      <c r="E4" s="153">
        <v>1190</v>
      </c>
    </row>
    <row r="5" spans="2:6" ht="19.5">
      <c r="C5" s="151">
        <v>2</v>
      </c>
      <c r="D5" s="152" t="s">
        <v>127</v>
      </c>
      <c r="E5" s="153">
        <v>1117</v>
      </c>
    </row>
    <row r="6" spans="2:6" ht="19.5">
      <c r="C6" s="151">
        <v>3</v>
      </c>
      <c r="D6" s="152" t="s">
        <v>24</v>
      </c>
      <c r="E6" s="153">
        <v>1112</v>
      </c>
    </row>
    <row r="7" spans="2:6" ht="19.5">
      <c r="C7" s="151">
        <v>4</v>
      </c>
      <c r="D7" s="152" t="s">
        <v>8</v>
      </c>
      <c r="E7" s="155">
        <v>776</v>
      </c>
    </row>
    <row r="8" spans="2:6" ht="19.5">
      <c r="C8" s="151">
        <v>5</v>
      </c>
      <c r="D8" s="152" t="s">
        <v>119</v>
      </c>
      <c r="E8" s="153">
        <v>735</v>
      </c>
    </row>
    <row r="9" spans="2:6" ht="19.5">
      <c r="C9" s="151">
        <v>6</v>
      </c>
      <c r="D9" s="152" t="s">
        <v>67</v>
      </c>
      <c r="E9" s="153">
        <v>657</v>
      </c>
    </row>
    <row r="10" spans="2:6" ht="19.5">
      <c r="C10" s="154" t="s">
        <v>125</v>
      </c>
      <c r="D10" s="152" t="s">
        <v>31</v>
      </c>
      <c r="E10" s="153">
        <v>589</v>
      </c>
    </row>
    <row r="11" spans="2:6" ht="19.5">
      <c r="C11" s="154" t="s">
        <v>126</v>
      </c>
      <c r="D11" s="152" t="s">
        <v>63</v>
      </c>
      <c r="E11" s="153">
        <v>367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GP</vt:lpstr>
      <vt:lpstr>Mergaitės</vt:lpstr>
      <vt:lpstr>Vyrai</vt:lpstr>
      <vt:lpstr>iki 17</vt:lpstr>
      <vt:lpstr>Komandianiai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Sekretariatas</dc:creator>
  <cp:lastModifiedBy>Sekretariatas</cp:lastModifiedBy>
  <cp:lastPrinted>2017-06-12T08:51:34Z</cp:lastPrinted>
  <dcterms:created xsi:type="dcterms:W3CDTF">2017-06-05T11:36:41Z</dcterms:created>
  <dcterms:modified xsi:type="dcterms:W3CDTF">2017-06-12T09:03:02Z</dcterms:modified>
</cp:coreProperties>
</file>