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<sst xmlns="http://schemas.openxmlformats.org/spreadsheetml/2006/main" count="135" uniqueCount="76">
  <si>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</si>
  <si>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</si>
  <si>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</si>
  <si>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</si>
  <si>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</si>
  <si>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</si>
  <si>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</si>
  <si>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</si>
  <si>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</si>
  <si>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</si>
  <si>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</si>
  <si>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</si>
  <si>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</si>
  <si>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</si>
  <si>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</si>
  <si>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</si>
  <si>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</si>
  <si>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</si>
  <si>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</si>
  <si>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Paremusjärjestus Sinclairi punktisüsteemi järgi</t>
  </si>
  <si>
    <t>Naised</t>
  </si>
  <si>
    <t>Mehed</t>
  </si>
  <si>
    <t>Sünniaeg</t>
  </si>
  <si>
    <t>Emely Raud</t>
  </si>
  <si>
    <t>Edu</t>
  </si>
  <si>
    <t>Lauri Naarits</t>
  </si>
  <si>
    <t>Aleksei Kuzmin</t>
  </si>
  <si>
    <t>Tammiku</t>
  </si>
  <si>
    <t>Matvei Mironov</t>
  </si>
  <si>
    <t>Kalev</t>
  </si>
  <si>
    <t>Vlad Kostjuk</t>
  </si>
  <si>
    <t>Jõhvi valla meistrivõistlused tõstmises.</t>
  </si>
  <si>
    <t>Ivan Vorobjov</t>
  </si>
  <si>
    <t>Leon Kann</t>
  </si>
  <si>
    <t>Naised 64 kg</t>
  </si>
  <si>
    <t>Naised 59 kg</t>
  </si>
  <si>
    <t>Naised +64 kg</t>
  </si>
  <si>
    <t>Mehed  55 kg</t>
  </si>
  <si>
    <t>Mehed 61 kg</t>
  </si>
  <si>
    <t>Mehed  67 kg</t>
  </si>
  <si>
    <t>Mehed 81 kg</t>
  </si>
  <si>
    <t>Mehed  102  kg</t>
  </si>
  <si>
    <t>Mehed  109 kg</t>
  </si>
  <si>
    <t>Artjom Matjuhhin</t>
  </si>
  <si>
    <t>Angelina Matjuhhina</t>
  </si>
  <si>
    <t>Reena Rikk</t>
  </si>
  <si>
    <t>Annabel Kurs</t>
  </si>
  <si>
    <t>Merti Hein</t>
  </si>
  <si>
    <t>Denis Kuldpere</t>
  </si>
  <si>
    <t>Oskar Orlov</t>
  </si>
  <si>
    <t>Leelia Janko</t>
  </si>
  <si>
    <t>Aivar Zarubin</t>
  </si>
  <si>
    <t>Vjatseslav Varlamov</t>
  </si>
  <si>
    <t>ind</t>
  </si>
  <si>
    <t>Georgi Georgijevski</t>
  </si>
  <si>
    <t xml:space="preserve">Sigrith Moorast </t>
  </si>
  <si>
    <t>Endel Põld</t>
  </si>
  <si>
    <t>Sigrith Moorast</t>
  </si>
  <si>
    <t>19x</t>
  </si>
  <si>
    <t>55x</t>
  </si>
  <si>
    <t>70x</t>
  </si>
  <si>
    <t>42x</t>
  </si>
  <si>
    <t>I</t>
  </si>
  <si>
    <t>II</t>
  </si>
  <si>
    <t>III</t>
  </si>
  <si>
    <t>72x</t>
  </si>
  <si>
    <t>Aleksandr  Golov</t>
  </si>
  <si>
    <t>Aleksandr Golov</t>
  </si>
  <si>
    <t>40x</t>
  </si>
  <si>
    <t>60x</t>
  </si>
  <si>
    <t>100x</t>
  </si>
  <si>
    <t>106x</t>
  </si>
  <si>
    <t>108x</t>
  </si>
  <si>
    <t>73x</t>
  </si>
  <si>
    <t>Dmitri Dodonov</t>
  </si>
  <si>
    <t>130x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</si>
</sst>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3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8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5" fillId="39" borderId="11" xfId="0" applyNumberFormat="1" applyFont="1" applyFill="1" applyBorder="1" applyAlignment="1">
      <alignment horizontal="center"/>
    </xf>
    <xf numFmtId="49" fontId="5" fillId="39" borderId="12" xfId="0" applyNumberFormat="1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39" borderId="14" xfId="0" applyNumberFormat="1" applyFont="1" applyFill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/>
    </xf>
    <xf numFmtId="49" fontId="5" fillId="39" borderId="15" xfId="0" applyNumberFormat="1" applyFont="1" applyFill="1" applyBorder="1" applyAlignment="1">
      <alignment horizontal="center"/>
    </xf>
    <xf numFmtId="49" fontId="5" fillId="39" borderId="16" xfId="0" applyNumberFormat="1" applyFont="1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A11" sqref="A11:Q11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3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13" customWidth="1"/>
    <col min="17" max="17" width="7.57421875" style="0" customWidth="1"/>
  </cols>
  <sheetData>
    <row r="1" spans="1:17" ht="17.2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">
      <c r="A2" s="72">
        <v>43743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 t="s">
        <v>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1"/>
      <c r="B4" s="23"/>
      <c r="D4" s="8"/>
      <c r="E4" s="44"/>
      <c r="F4" s="45"/>
      <c r="G4" s="45"/>
      <c r="H4" s="45"/>
      <c r="I4" s="45"/>
      <c r="J4" s="45"/>
      <c r="K4" s="2"/>
      <c r="L4" s="2"/>
      <c r="M4" s="3"/>
      <c r="N4" s="4"/>
      <c r="O4" s="4"/>
      <c r="P4" s="12"/>
      <c r="Q4" s="4"/>
    </row>
    <row r="5" spans="1:17" ht="12.75">
      <c r="A5" s="64" t="s">
        <v>0</v>
      </c>
      <c r="B5" s="64"/>
      <c r="C5" s="64"/>
      <c r="D5" s="64"/>
      <c r="E5" s="64"/>
      <c r="F5" s="64"/>
      <c r="G5" s="64" t="s">
        <v>1</v>
      </c>
      <c r="H5" s="64"/>
      <c r="I5" s="64"/>
      <c r="J5" s="64"/>
      <c r="K5" s="64"/>
      <c r="L5" s="64"/>
      <c r="M5" s="64" t="s">
        <v>2</v>
      </c>
      <c r="N5" s="64"/>
      <c r="O5" s="64"/>
      <c r="P5" s="64"/>
      <c r="Q5" s="64"/>
    </row>
    <row r="6" spans="1:17" ht="12.75" customHeight="1">
      <c r="A6" s="75" t="s">
        <v>18</v>
      </c>
      <c r="B6" s="75" t="s">
        <v>3</v>
      </c>
      <c r="C6" s="75" t="s">
        <v>22</v>
      </c>
      <c r="D6" s="75" t="s">
        <v>4</v>
      </c>
      <c r="E6" s="74" t="s">
        <v>5</v>
      </c>
      <c r="F6" s="77" t="s">
        <v>13</v>
      </c>
      <c r="G6" s="71" t="s">
        <v>6</v>
      </c>
      <c r="H6" s="71"/>
      <c r="I6" s="71"/>
      <c r="J6" s="71" t="s">
        <v>7</v>
      </c>
      <c r="K6" s="71"/>
      <c r="L6" s="71"/>
      <c r="M6" s="71" t="s">
        <v>14</v>
      </c>
      <c r="N6" s="71" t="s">
        <v>15</v>
      </c>
      <c r="O6" s="71" t="s">
        <v>16</v>
      </c>
      <c r="P6" s="78" t="s">
        <v>12</v>
      </c>
      <c r="Q6" s="70" t="s">
        <v>8</v>
      </c>
    </row>
    <row r="7" spans="1:17" ht="12.75">
      <c r="A7" s="75"/>
      <c r="B7" s="75"/>
      <c r="C7" s="75"/>
      <c r="D7" s="75"/>
      <c r="E7" s="74"/>
      <c r="F7" s="77"/>
      <c r="G7" s="46">
        <v>1</v>
      </c>
      <c r="H7" s="46">
        <v>2</v>
      </c>
      <c r="I7" s="46">
        <v>3</v>
      </c>
      <c r="J7" s="46">
        <v>1</v>
      </c>
      <c r="K7" s="46">
        <v>2</v>
      </c>
      <c r="L7" s="46">
        <v>3</v>
      </c>
      <c r="M7" s="71"/>
      <c r="N7" s="71"/>
      <c r="O7" s="71"/>
      <c r="P7" s="78"/>
      <c r="Q7" s="70"/>
    </row>
    <row r="8" spans="1:17" ht="12.75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2.75">
      <c r="A9" s="10"/>
      <c r="B9" s="17" t="s">
        <v>44</v>
      </c>
      <c r="C9" s="28">
        <v>37832</v>
      </c>
      <c r="D9" s="11" t="s">
        <v>29</v>
      </c>
      <c r="E9" s="29">
        <v>56.5</v>
      </c>
      <c r="F9" s="21">
        <f>POWER(10,(0.783497476*(LOG10(E9/153.655)*LOG10(E9/153.655))))</f>
        <v>1.4057739532684401</v>
      </c>
      <c r="G9" s="51">
        <v>61</v>
      </c>
      <c r="H9" s="52">
        <v>66</v>
      </c>
      <c r="I9" s="54" t="s">
        <v>60</v>
      </c>
      <c r="J9" s="51">
        <v>75</v>
      </c>
      <c r="K9" s="52">
        <v>85</v>
      </c>
      <c r="L9" s="41">
        <v>0</v>
      </c>
      <c r="M9" s="14">
        <f>MAX(G9:I9)</f>
        <v>66</v>
      </c>
      <c r="N9" s="14">
        <f>MAX(J9:L9)</f>
        <v>85</v>
      </c>
      <c r="O9" s="15">
        <f>M9+N9</f>
        <v>151</v>
      </c>
      <c r="P9" s="19" t="s">
        <v>62</v>
      </c>
      <c r="Q9" s="22">
        <f>O9*F9</f>
        <v>212.27186694353446</v>
      </c>
    </row>
    <row r="10" spans="1:17" ht="12.75">
      <c r="A10" s="10"/>
      <c r="B10" s="17" t="s">
        <v>50</v>
      </c>
      <c r="C10" s="28">
        <v>31755</v>
      </c>
      <c r="D10" s="11">
        <v>35</v>
      </c>
      <c r="E10" s="29">
        <v>58.5</v>
      </c>
      <c r="F10" s="21">
        <f>POWER(10,(0.783497476*(LOG10(E10/153.655)*LOG10(E10/153.655))))</f>
        <v>1.3734356883643866</v>
      </c>
      <c r="G10" s="51">
        <v>40</v>
      </c>
      <c r="H10" s="52">
        <v>43</v>
      </c>
      <c r="I10" s="55">
        <v>45</v>
      </c>
      <c r="J10" s="51">
        <v>57</v>
      </c>
      <c r="K10" s="57">
        <v>61</v>
      </c>
      <c r="L10" s="52">
        <v>64</v>
      </c>
      <c r="M10" s="14">
        <f>MAX(G10:I10)</f>
        <v>45</v>
      </c>
      <c r="N10" s="14">
        <f>MAX(J10:L10)</f>
        <v>64</v>
      </c>
      <c r="O10" s="15">
        <f>M10+N10</f>
        <v>109</v>
      </c>
      <c r="P10" s="19" t="s">
        <v>63</v>
      </c>
      <c r="Q10" s="22">
        <f>O10*F10</f>
        <v>149.70449003171814</v>
      </c>
    </row>
    <row r="11" spans="1:17" ht="12.75">
      <c r="A11" s="63" t="s">
        <v>34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2.75">
      <c r="A12" s="10"/>
      <c r="B12" s="17" t="s">
        <v>45</v>
      </c>
      <c r="C12" s="28">
        <v>37458</v>
      </c>
      <c r="D12" s="11">
        <v>35</v>
      </c>
      <c r="E12" s="29">
        <v>61.1</v>
      </c>
      <c r="F12" s="21">
        <f>POWER(10,(0.783497476*(LOG10(E12/153.655)*LOG10(E12/153.655))))</f>
        <v>1.335600688946508</v>
      </c>
      <c r="G12" s="51">
        <v>35</v>
      </c>
      <c r="H12" s="52">
        <v>37</v>
      </c>
      <c r="I12" s="55">
        <v>38</v>
      </c>
      <c r="J12" s="51">
        <v>48</v>
      </c>
      <c r="K12" s="52">
        <v>51</v>
      </c>
      <c r="L12" s="52">
        <v>53</v>
      </c>
      <c r="M12" s="14">
        <f>MAX(G12:I12)</f>
        <v>38</v>
      </c>
      <c r="N12" s="14">
        <f>MAX(J12:L12)</f>
        <v>53</v>
      </c>
      <c r="O12" s="15">
        <f>M12+N12</f>
        <v>91</v>
      </c>
      <c r="P12" s="19" t="s">
        <v>62</v>
      </c>
      <c r="Q12" s="22">
        <f>O12*F12</f>
        <v>121.53966269413222</v>
      </c>
    </row>
    <row r="13" spans="1:17" ht="12.75">
      <c r="A13" s="10"/>
      <c r="B13" s="17"/>
      <c r="C13" s="28"/>
      <c r="D13" s="11"/>
      <c r="E13" s="29"/>
      <c r="F13" s="21" t="e">
        <f>POWER(10,(0.783497476*(LOG10(E13/153.655)*LOG10(E13/153.655))))</f>
        <v>#NUM!</v>
      </c>
      <c r="G13" s="10"/>
      <c r="H13" s="41"/>
      <c r="I13" s="42"/>
      <c r="J13" s="10"/>
      <c r="K13" s="41"/>
      <c r="L13" s="41"/>
      <c r="M13" s="14">
        <f>MAX(G13:I13)</f>
        <v>0</v>
      </c>
      <c r="N13" s="14">
        <f>MAX(J13:L13)</f>
        <v>0</v>
      </c>
      <c r="O13" s="15">
        <f>M13+N13</f>
        <v>0</v>
      </c>
      <c r="P13" s="19"/>
      <c r="Q13" s="22" t="e">
        <f>O13*F13</f>
        <v>#NUM!</v>
      </c>
    </row>
    <row r="14" spans="1:17" ht="12.75">
      <c r="A14" s="63" t="s">
        <v>36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ht="12.75">
      <c r="A15" s="10"/>
      <c r="B15" s="17" t="s">
        <v>23</v>
      </c>
      <c r="C15" s="28">
        <v>38807</v>
      </c>
      <c r="D15" s="11" t="s">
        <v>24</v>
      </c>
      <c r="E15" s="29">
        <v>68.2</v>
      </c>
      <c r="F15" s="21">
        <f>POWER(10,(0.783497476*(LOG10(E15/153.655)*LOG10(E15/153.655))))</f>
        <v>1.25169757259931</v>
      </c>
      <c r="G15" s="56" t="s">
        <v>59</v>
      </c>
      <c r="H15" s="53" t="s">
        <v>59</v>
      </c>
      <c r="I15" s="54" t="s">
        <v>59</v>
      </c>
      <c r="J15" s="51">
        <v>70</v>
      </c>
      <c r="K15" s="53" t="s">
        <v>65</v>
      </c>
      <c r="L15" s="41">
        <v>0</v>
      </c>
      <c r="M15" s="14">
        <f>MAX(G15:I15)</f>
        <v>0</v>
      </c>
      <c r="N15" s="14">
        <f>MAX(J15:L15)</f>
        <v>70</v>
      </c>
      <c r="O15" s="15">
        <f>M15+N15</f>
        <v>70</v>
      </c>
      <c r="P15" s="19" t="s">
        <v>62</v>
      </c>
      <c r="Q15" s="22">
        <f>O15*F15</f>
        <v>87.6188300819517</v>
      </c>
    </row>
    <row r="16" spans="1:17" ht="12.75">
      <c r="A16" s="10"/>
      <c r="B16" s="17" t="s">
        <v>47</v>
      </c>
      <c r="C16" s="28">
        <v>40219</v>
      </c>
      <c r="D16" s="11" t="s">
        <v>24</v>
      </c>
      <c r="E16" s="29">
        <v>67.6</v>
      </c>
      <c r="F16" s="21">
        <f>POWER(10,(0.783497476*(LOG10(E16/153.655)*LOG10(E16/153.655))))</f>
        <v>1.2578600640190651</v>
      </c>
      <c r="G16" s="51">
        <v>15</v>
      </c>
      <c r="H16" s="52">
        <v>17</v>
      </c>
      <c r="I16" s="54" t="s">
        <v>58</v>
      </c>
      <c r="J16" s="51">
        <v>22</v>
      </c>
      <c r="K16" s="57">
        <v>25</v>
      </c>
      <c r="L16" s="52">
        <v>28</v>
      </c>
      <c r="M16" s="14">
        <f>MAX(G16:I16)</f>
        <v>17</v>
      </c>
      <c r="N16" s="14">
        <f>MAX(J16:L16)</f>
        <v>28</v>
      </c>
      <c r="O16" s="15">
        <f>M16+N16</f>
        <v>45</v>
      </c>
      <c r="P16" s="19" t="s">
        <v>64</v>
      </c>
      <c r="Q16" s="22">
        <f>O16*F16</f>
        <v>56.60370288085793</v>
      </c>
    </row>
    <row r="17" spans="1:17" ht="12.75">
      <c r="A17" s="10"/>
      <c r="B17" s="17" t="s">
        <v>46</v>
      </c>
      <c r="C17" s="28">
        <v>39375</v>
      </c>
      <c r="D17" s="11" t="s">
        <v>24</v>
      </c>
      <c r="E17" s="29">
        <v>76.6</v>
      </c>
      <c r="F17" s="21">
        <f>POWER(10,(0.783497476*(LOG10(E17/153.655)*LOG10(E17/153.655))))</f>
        <v>1.1792574715349342</v>
      </c>
      <c r="G17" s="51">
        <v>17</v>
      </c>
      <c r="H17" s="53" t="s">
        <v>58</v>
      </c>
      <c r="I17" s="55">
        <v>19</v>
      </c>
      <c r="J17" s="51">
        <v>25</v>
      </c>
      <c r="K17" s="52">
        <v>28</v>
      </c>
      <c r="L17" s="52">
        <v>30</v>
      </c>
      <c r="M17" s="14">
        <f>MAX(G17:I17)</f>
        <v>19</v>
      </c>
      <c r="N17" s="14">
        <f>MAX(J17:L17)</f>
        <v>30</v>
      </c>
      <c r="O17" s="15">
        <f>M17+N17</f>
        <v>49</v>
      </c>
      <c r="P17" s="19" t="s">
        <v>63</v>
      </c>
      <c r="Q17" s="22">
        <f>O17*F17</f>
        <v>57.78361610521178</v>
      </c>
    </row>
    <row r="18" spans="1:17" ht="12.75">
      <c r="A18" s="10"/>
      <c r="B18" s="17"/>
      <c r="C18" s="28"/>
      <c r="D18" s="11"/>
      <c r="E18" s="29"/>
      <c r="F18" s="21" t="e">
        <f>POWER(10,(0.783497476*(LOG10(E18/153.655)*LOG10(E18/153.655))))</f>
        <v>#NUM!</v>
      </c>
      <c r="G18" s="10"/>
      <c r="H18" s="41"/>
      <c r="I18" s="42"/>
      <c r="J18" s="10"/>
      <c r="K18" s="41"/>
      <c r="L18" s="41"/>
      <c r="M18" s="14">
        <f>MAX(G18:I18)</f>
        <v>0</v>
      </c>
      <c r="N18" s="14">
        <f>MAX(J18:L18)</f>
        <v>0</v>
      </c>
      <c r="O18" s="15">
        <f>M18+N18</f>
        <v>0</v>
      </c>
      <c r="P18" s="19"/>
      <c r="Q18" s="22" t="e">
        <f>O18*F18</f>
        <v>#NUM!</v>
      </c>
    </row>
    <row r="19" spans="1:17" ht="12.75">
      <c r="A19" s="67" t="s">
        <v>37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ht="12.75">
      <c r="A20" s="10"/>
      <c r="B20" s="17" t="s">
        <v>32</v>
      </c>
      <c r="C20" s="28">
        <v>39420</v>
      </c>
      <c r="D20" s="11" t="s">
        <v>24</v>
      </c>
      <c r="E20" s="29">
        <v>43.5</v>
      </c>
      <c r="F20" s="21">
        <f>POWER(10,(0.75194503*(LOG10(E20/175.508)*LOG10(E20/175.508))))</f>
        <v>1.8878436464592403</v>
      </c>
      <c r="G20" s="51">
        <v>33</v>
      </c>
      <c r="H20" s="52">
        <v>35</v>
      </c>
      <c r="I20" s="55">
        <v>37</v>
      </c>
      <c r="J20" s="51">
        <v>38</v>
      </c>
      <c r="K20" s="57">
        <v>40</v>
      </c>
      <c r="L20" s="53" t="s">
        <v>61</v>
      </c>
      <c r="M20" s="14">
        <f>MAX(G20:I20)</f>
        <v>37</v>
      </c>
      <c r="N20" s="14">
        <f>MAX(J20:L20)</f>
        <v>40</v>
      </c>
      <c r="O20" s="15">
        <f>M20+N20</f>
        <v>77</v>
      </c>
      <c r="P20" s="19" t="s">
        <v>63</v>
      </c>
      <c r="Q20" s="22">
        <f>O20*F20</f>
        <v>145.3639607773615</v>
      </c>
    </row>
    <row r="21" spans="1:17" ht="12.75">
      <c r="A21" s="10"/>
      <c r="B21" s="47" t="s">
        <v>48</v>
      </c>
      <c r="C21" s="28">
        <v>39818</v>
      </c>
      <c r="D21" s="11" t="s">
        <v>29</v>
      </c>
      <c r="E21" s="29">
        <v>41.7</v>
      </c>
      <c r="F21" s="21">
        <f>POWER(10,(0.75194503*(LOG10(E21/175.508)*LOG10(E21/175.508))))</f>
        <v>1.963090516504501</v>
      </c>
      <c r="G21" s="51">
        <v>18</v>
      </c>
      <c r="H21" s="52">
        <v>20</v>
      </c>
      <c r="I21" s="55">
        <v>21</v>
      </c>
      <c r="J21" s="51">
        <v>22</v>
      </c>
      <c r="K21" s="57">
        <v>24</v>
      </c>
      <c r="L21" s="57">
        <v>26</v>
      </c>
      <c r="M21" s="14">
        <f>MAX(G21:I21)</f>
        <v>21</v>
      </c>
      <c r="N21" s="14">
        <f>MAX(J21:L21)</f>
        <v>26</v>
      </c>
      <c r="O21" s="15">
        <f>M21+N21</f>
        <v>47</v>
      </c>
      <c r="P21" s="19" t="s">
        <v>64</v>
      </c>
      <c r="Q21" s="22">
        <f>O21*F21</f>
        <v>92.26525427571154</v>
      </c>
    </row>
    <row r="22" spans="1:17" ht="12.75">
      <c r="A22" s="10"/>
      <c r="B22" s="17" t="s">
        <v>43</v>
      </c>
      <c r="C22" s="28">
        <v>38557</v>
      </c>
      <c r="D22" s="11" t="s">
        <v>29</v>
      </c>
      <c r="E22" s="29">
        <v>51.5</v>
      </c>
      <c r="F22" s="21">
        <f>POWER(10,(0.75194503*(LOG10(E22/175.508)*LOG10(E22/175.508))))</f>
        <v>1.6338435015392079</v>
      </c>
      <c r="G22" s="51">
        <v>53</v>
      </c>
      <c r="H22" s="52">
        <v>58</v>
      </c>
      <c r="I22" s="55">
        <v>60</v>
      </c>
      <c r="J22" s="51">
        <v>65</v>
      </c>
      <c r="K22" s="57">
        <v>68</v>
      </c>
      <c r="L22" s="53" t="s">
        <v>60</v>
      </c>
      <c r="M22" s="14">
        <f>MAX(G22:I22)</f>
        <v>60</v>
      </c>
      <c r="N22" s="14">
        <f>MAX(J22:L22)</f>
        <v>68</v>
      </c>
      <c r="O22" s="15">
        <f>M22+N22</f>
        <v>128</v>
      </c>
      <c r="P22" s="19" t="s">
        <v>62</v>
      </c>
      <c r="Q22" s="22">
        <f>O22*F22</f>
        <v>209.1319681970186</v>
      </c>
    </row>
    <row r="23" spans="1:17" ht="12.75">
      <c r="A23" s="10"/>
      <c r="B23" s="17"/>
      <c r="C23" s="28"/>
      <c r="D23" s="11"/>
      <c r="E23" s="29"/>
      <c r="F23" s="21" t="e">
        <f>POWER(10,(0.75194503*(LOG10(E23/175.508)*LOG10(E23/175.508))))</f>
        <v>#NUM!</v>
      </c>
      <c r="G23" s="10"/>
      <c r="H23" s="41"/>
      <c r="I23" s="42"/>
      <c r="J23" s="10"/>
      <c r="K23" s="41"/>
      <c r="L23" s="41"/>
      <c r="M23" s="14">
        <f>MAX(G23:I23)</f>
        <v>0</v>
      </c>
      <c r="N23" s="14">
        <f>MAX(J23:L23)</f>
        <v>0</v>
      </c>
      <c r="O23" s="15">
        <f>M23+N23</f>
        <v>0</v>
      </c>
      <c r="P23" s="19"/>
      <c r="Q23" s="22" t="e">
        <f>O23*F23</f>
        <v>#NUM!</v>
      </c>
    </row>
    <row r="24" spans="1:17" ht="12.75">
      <c r="A24" s="66" t="s">
        <v>38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2.75">
      <c r="A25" s="10"/>
      <c r="B25" s="17" t="s">
        <v>49</v>
      </c>
      <c r="C25" s="28">
        <v>38906</v>
      </c>
      <c r="D25" s="11" t="s">
        <v>29</v>
      </c>
      <c r="E25" s="29">
        <v>59.1</v>
      </c>
      <c r="F25" s="21">
        <f>POWER(10,(0.75194503*(LOG10(E25/175.508)*LOG10(E25/175.508))))</f>
        <v>1.472398219381233</v>
      </c>
      <c r="G25" s="51">
        <v>20</v>
      </c>
      <c r="H25" s="52">
        <v>22</v>
      </c>
      <c r="I25" s="55">
        <v>23</v>
      </c>
      <c r="J25" s="51">
        <v>23</v>
      </c>
      <c r="K25" s="57">
        <v>24</v>
      </c>
      <c r="L25" s="52">
        <v>25</v>
      </c>
      <c r="M25" s="14">
        <f>MAX(G25:I25)</f>
        <v>23</v>
      </c>
      <c r="N25" s="14">
        <f>MAX(J25:L25)</f>
        <v>25</v>
      </c>
      <c r="O25" s="15">
        <f>M25+N25</f>
        <v>48</v>
      </c>
      <c r="P25" s="19" t="s">
        <v>62</v>
      </c>
      <c r="Q25" s="22">
        <f>O25*F25</f>
        <v>70.67511453029918</v>
      </c>
    </row>
    <row r="26" spans="1:17" ht="12.75">
      <c r="A26" s="10"/>
      <c r="B26" s="17"/>
      <c r="C26" s="28"/>
      <c r="D26" s="11"/>
      <c r="E26" s="29"/>
      <c r="F26" s="21" t="e">
        <f>POWER(10,(0.75194503*(LOG10(E26/175.508)*LOG10(E26/175.508))))</f>
        <v>#NUM!</v>
      </c>
      <c r="G26" s="10"/>
      <c r="H26" s="41"/>
      <c r="I26" s="42"/>
      <c r="J26" s="10"/>
      <c r="K26" s="41"/>
      <c r="L26" s="43"/>
      <c r="M26" s="14">
        <f>MAX(G26:I26)</f>
        <v>0</v>
      </c>
      <c r="N26" s="14">
        <f>MAX(J26:L26)</f>
        <v>0</v>
      </c>
      <c r="O26" s="15">
        <f>M26+N26</f>
        <v>0</v>
      </c>
      <c r="P26" s="19"/>
      <c r="Q26" s="22" t="e">
        <f>O26*F26</f>
        <v>#NUM!</v>
      </c>
    </row>
    <row r="27" spans="2:14" ht="12.75">
      <c r="B27" s="5"/>
      <c r="C27" s="25"/>
      <c r="D27" s="27"/>
      <c r="E27" s="30"/>
      <c r="F27" s="3"/>
      <c r="G27" s="25"/>
      <c r="H27" s="25"/>
      <c r="I27" s="26"/>
      <c r="J27" s="2"/>
      <c r="K27" s="26"/>
      <c r="L27" s="9"/>
      <c r="M27" s="24"/>
      <c r="N27" s="16"/>
    </row>
    <row r="28" spans="2:14" ht="12.75">
      <c r="B28" s="1" t="s">
        <v>11</v>
      </c>
      <c r="C28" s="25"/>
      <c r="D28" s="27"/>
      <c r="E28" s="58" t="s">
        <v>10</v>
      </c>
      <c r="F28" s="58"/>
      <c r="G28" s="25" t="s">
        <v>54</v>
      </c>
      <c r="H28" s="25"/>
      <c r="I28" s="26"/>
      <c r="J28" s="2"/>
      <c r="K28" s="59" t="s">
        <v>9</v>
      </c>
      <c r="L28" s="59"/>
      <c r="M28" s="24" t="s">
        <v>56</v>
      </c>
      <c r="N28" s="7"/>
    </row>
    <row r="29" spans="2:14" ht="12.75">
      <c r="B29" s="5"/>
      <c r="C29" s="25"/>
      <c r="D29" s="27"/>
      <c r="E29" s="30"/>
      <c r="F29" s="3"/>
      <c r="G29" s="25" t="s">
        <v>57</v>
      </c>
      <c r="H29" s="25"/>
      <c r="I29" s="26"/>
      <c r="J29" s="2"/>
      <c r="K29" s="26"/>
      <c r="L29" s="9" t="s">
        <v>17</v>
      </c>
      <c r="M29" s="48"/>
      <c r="N29" s="16"/>
    </row>
    <row r="30" spans="2:14" ht="12.75">
      <c r="B30" s="5"/>
      <c r="C30" s="25"/>
      <c r="D30" s="27"/>
      <c r="E30" s="30"/>
      <c r="F30" s="3"/>
      <c r="G30" s="25" t="s">
        <v>67</v>
      </c>
      <c r="H30" s="25"/>
      <c r="I30" s="26"/>
      <c r="J30" s="2"/>
      <c r="K30" s="26"/>
      <c r="L30" s="9"/>
      <c r="M30" s="24"/>
      <c r="N30" s="16"/>
    </row>
    <row r="31" spans="2:14" ht="12.75">
      <c r="B31" s="5"/>
      <c r="C31" s="25"/>
      <c r="D31" s="27"/>
      <c r="E31" s="30"/>
      <c r="F31" s="3"/>
      <c r="G31" s="25"/>
      <c r="H31" s="25"/>
      <c r="I31" s="26"/>
      <c r="J31" s="2"/>
      <c r="K31" s="26"/>
      <c r="L31" s="9"/>
      <c r="M31" s="24"/>
      <c r="N31" s="16"/>
    </row>
    <row r="32" spans="2:14" ht="12.75">
      <c r="B32" s="5"/>
      <c r="C32" s="25"/>
      <c r="D32" s="27"/>
      <c r="E32" s="30"/>
      <c r="F32" s="3"/>
      <c r="G32" s="25"/>
      <c r="H32" s="25"/>
      <c r="I32" s="26"/>
      <c r="J32" s="2"/>
      <c r="K32" s="26"/>
      <c r="L32" s="9"/>
      <c r="M32" s="24"/>
      <c r="N32" s="16"/>
    </row>
    <row r="33" spans="2:14" ht="12.75">
      <c r="B33" s="5"/>
      <c r="C33" s="25"/>
      <c r="D33" s="27"/>
      <c r="E33" s="30"/>
      <c r="F33" s="3"/>
      <c r="G33" s="25"/>
      <c r="H33" s="25"/>
      <c r="I33" s="26"/>
      <c r="J33" s="2"/>
      <c r="K33" s="26"/>
      <c r="L33" s="9"/>
      <c r="M33" s="24"/>
      <c r="N33" s="16"/>
    </row>
    <row r="34" spans="1:17" ht="12.75">
      <c r="A34" s="60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ht="12.75">
      <c r="A35" s="10"/>
      <c r="B35" s="17" t="s">
        <v>28</v>
      </c>
      <c r="C35" s="28">
        <v>38437</v>
      </c>
      <c r="D35" s="11" t="s">
        <v>29</v>
      </c>
      <c r="E35" s="29">
        <v>62.2</v>
      </c>
      <c r="F35" s="21">
        <f>POWER(10,(0.75194503*(LOG10(E35/175.508)*LOG10(E35/175.508))))</f>
        <v>1.4210581760747354</v>
      </c>
      <c r="G35" s="51">
        <v>45</v>
      </c>
      <c r="H35" s="52">
        <v>47</v>
      </c>
      <c r="I35" s="55">
        <v>49</v>
      </c>
      <c r="J35" s="51">
        <v>60</v>
      </c>
      <c r="K35" s="57">
        <v>65</v>
      </c>
      <c r="L35" s="57">
        <v>67</v>
      </c>
      <c r="M35" s="14">
        <f>MAX(G35:I35)</f>
        <v>49</v>
      </c>
      <c r="N35" s="14">
        <f>MAX(J35:L35)</f>
        <v>67</v>
      </c>
      <c r="O35" s="15">
        <f>M35+N35</f>
        <v>116</v>
      </c>
      <c r="P35" s="19" t="s">
        <v>63</v>
      </c>
      <c r="Q35" s="22">
        <f>O35*F36</f>
        <v>157.77368194770835</v>
      </c>
    </row>
    <row r="36" spans="1:17" ht="12.75">
      <c r="A36" s="10"/>
      <c r="B36" s="17" t="s">
        <v>26</v>
      </c>
      <c r="C36" s="28">
        <v>39421</v>
      </c>
      <c r="D36" s="11" t="s">
        <v>24</v>
      </c>
      <c r="E36" s="29">
        <v>66.5</v>
      </c>
      <c r="F36" s="21">
        <f>POWER(10,(0.75194503*(LOG10(E36/175.508)*LOG10(E36/175.508))))</f>
        <v>1.360117947825072</v>
      </c>
      <c r="G36" s="51">
        <v>55</v>
      </c>
      <c r="H36" s="52">
        <v>58</v>
      </c>
      <c r="I36" s="54" t="s">
        <v>69</v>
      </c>
      <c r="J36" s="51">
        <v>70</v>
      </c>
      <c r="K36" s="53" t="s">
        <v>73</v>
      </c>
      <c r="L36" s="53" t="s">
        <v>73</v>
      </c>
      <c r="M36" s="14">
        <f>MAX(G36:I36)</f>
        <v>58</v>
      </c>
      <c r="N36" s="14">
        <f>MAX(J36:L36)</f>
        <v>70</v>
      </c>
      <c r="O36" s="15">
        <f>M36+N36</f>
        <v>128</v>
      </c>
      <c r="P36" s="19" t="s">
        <v>62</v>
      </c>
      <c r="Q36" s="22">
        <f>O36*F36</f>
        <v>174.09509732160922</v>
      </c>
    </row>
    <row r="37" spans="1:17" ht="12.75">
      <c r="A37" s="10"/>
      <c r="B37" s="47" t="s">
        <v>74</v>
      </c>
      <c r="C37" s="28">
        <v>39713</v>
      </c>
      <c r="D37" s="11" t="s">
        <v>24</v>
      </c>
      <c r="E37" s="29">
        <v>61.5</v>
      </c>
      <c r="F37" s="21">
        <f>POWER(10,(0.75194503*(LOG10(E37/175.508)*LOG10(E37/175.508))))</f>
        <v>1.4320565885315737</v>
      </c>
      <c r="G37" s="51">
        <v>35</v>
      </c>
      <c r="H37" s="52">
        <v>38</v>
      </c>
      <c r="I37" s="54" t="s">
        <v>68</v>
      </c>
      <c r="J37" s="51">
        <v>45</v>
      </c>
      <c r="K37" s="57">
        <v>50</v>
      </c>
      <c r="L37" s="57">
        <v>52</v>
      </c>
      <c r="M37" s="14">
        <f>MAX(G37:I37)</f>
        <v>38</v>
      </c>
      <c r="N37" s="14">
        <f>MAX(J37:L37)</f>
        <v>52</v>
      </c>
      <c r="O37" s="15">
        <f>M37+N37</f>
        <v>90</v>
      </c>
      <c r="P37" s="19" t="s">
        <v>64</v>
      </c>
      <c r="Q37" s="22">
        <f>O37*F37</f>
        <v>128.88509296784164</v>
      </c>
    </row>
    <row r="38" spans="1:17" ht="15">
      <c r="A38" s="10"/>
      <c r="B38" s="50"/>
      <c r="C38" s="49"/>
      <c r="D38" s="11"/>
      <c r="E38" s="29"/>
      <c r="F38" s="21" t="e">
        <f>POWER(10,(0.75194503*(LOG10(E38/175.508)*LOG10(E38/175.508))))</f>
        <v>#NUM!</v>
      </c>
      <c r="G38" s="10"/>
      <c r="H38" s="41"/>
      <c r="I38" s="42"/>
      <c r="J38" s="10"/>
      <c r="K38" s="41"/>
      <c r="L38" s="41"/>
      <c r="M38" s="14">
        <f>MAX(G38:I38)</f>
        <v>0</v>
      </c>
      <c r="N38" s="14">
        <f>MAX(J38:L38)</f>
        <v>0</v>
      </c>
      <c r="O38" s="15">
        <f>M38+N38</f>
        <v>0</v>
      </c>
      <c r="P38" s="19"/>
      <c r="Q38" s="22" t="e">
        <f>O38*F38</f>
        <v>#NUM!</v>
      </c>
    </row>
    <row r="39" spans="1:17" ht="12.75">
      <c r="A39" s="66" t="s">
        <v>40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12.75">
      <c r="A40" s="10"/>
      <c r="B40" s="47" t="s">
        <v>33</v>
      </c>
      <c r="C40" s="28">
        <v>35433</v>
      </c>
      <c r="D40" s="11" t="s">
        <v>24</v>
      </c>
      <c r="E40" s="29">
        <v>75.2</v>
      </c>
      <c r="F40" s="21">
        <f>POWER(10,(0.75194503*(LOG10(E40/175.508)*LOG10(E40/175.508))))</f>
        <v>1.2643728801069969</v>
      </c>
      <c r="G40" s="51">
        <v>95</v>
      </c>
      <c r="H40" s="53" t="s">
        <v>70</v>
      </c>
      <c r="I40" s="54" t="s">
        <v>70</v>
      </c>
      <c r="J40" s="51">
        <v>105</v>
      </c>
      <c r="K40" s="57">
        <v>115</v>
      </c>
      <c r="L40" s="57">
        <v>122</v>
      </c>
      <c r="M40" s="14">
        <f>MAX(G40:I40)</f>
        <v>95</v>
      </c>
      <c r="N40" s="14">
        <f>MAX(J40:L40)</f>
        <v>122</v>
      </c>
      <c r="O40" s="15">
        <f>M40+N40</f>
        <v>217</v>
      </c>
      <c r="P40" s="19" t="s">
        <v>63</v>
      </c>
      <c r="Q40" s="22">
        <f>O40*F40</f>
        <v>274.3689149832183</v>
      </c>
    </row>
    <row r="41" spans="1:17" ht="12.75">
      <c r="A41" s="10"/>
      <c r="B41" s="17" t="s">
        <v>25</v>
      </c>
      <c r="C41" s="28">
        <v>33268</v>
      </c>
      <c r="D41" s="11" t="s">
        <v>24</v>
      </c>
      <c r="E41" s="29">
        <v>78.6</v>
      </c>
      <c r="F41" s="21">
        <f>POWER(10,(0.75194503*(LOG10(E41/175.508)*LOG10(E41/175.508))))</f>
        <v>1.23458708992423</v>
      </c>
      <c r="G41" s="51">
        <v>100</v>
      </c>
      <c r="H41" s="52">
        <v>105</v>
      </c>
      <c r="I41" s="55">
        <v>110</v>
      </c>
      <c r="J41" s="51">
        <v>125</v>
      </c>
      <c r="K41" s="57">
        <v>130</v>
      </c>
      <c r="L41" s="43">
        <v>0</v>
      </c>
      <c r="M41" s="14">
        <f>MAX(G41:I41)</f>
        <v>110</v>
      </c>
      <c r="N41" s="14">
        <f>MAX(J41:L41)</f>
        <v>130</v>
      </c>
      <c r="O41" s="15">
        <f>M41+N41</f>
        <v>240</v>
      </c>
      <c r="P41" s="19" t="s">
        <v>62</v>
      </c>
      <c r="Q41" s="22">
        <f>O41*F41</f>
        <v>296.3009015818152</v>
      </c>
    </row>
    <row r="42" spans="1:17" ht="12.75">
      <c r="A42" s="10"/>
      <c r="B42" s="17"/>
      <c r="C42" s="28"/>
      <c r="D42" s="11"/>
      <c r="E42" s="29"/>
      <c r="F42" s="21" t="e">
        <f>POWER(10,(0.75194503*(LOG10(E42/175.508)*LOG10(E42/175.508))))</f>
        <v>#NUM!</v>
      </c>
      <c r="G42" s="10"/>
      <c r="H42" s="41"/>
      <c r="I42" s="42"/>
      <c r="J42" s="10"/>
      <c r="K42" s="41"/>
      <c r="L42" s="41"/>
      <c r="M42" s="14">
        <f>MAX(G42:I42)</f>
        <v>0</v>
      </c>
      <c r="N42" s="14">
        <f>MAX(J42:L42)</f>
        <v>0</v>
      </c>
      <c r="O42" s="15">
        <f>M42+N42</f>
        <v>0</v>
      </c>
      <c r="P42" s="19"/>
      <c r="Q42" s="22" t="e">
        <f>O42*F42</f>
        <v>#NUM!</v>
      </c>
    </row>
    <row r="43" spans="1:17" ht="12.75">
      <c r="A43" s="65" t="s">
        <v>41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2.75">
      <c r="A44" s="10"/>
      <c r="B44" s="17" t="s">
        <v>51</v>
      </c>
      <c r="C44" s="28"/>
      <c r="D44" s="11">
        <v>35</v>
      </c>
      <c r="E44" s="29">
        <v>100.7</v>
      </c>
      <c r="F44" s="21">
        <f>POWER(10,(0.75194503*(LOG10(E44/175.508)*LOG10(E44/175.508))))</f>
        <v>1.106039674647685</v>
      </c>
      <c r="G44" s="51">
        <v>100</v>
      </c>
      <c r="H44" s="53" t="s">
        <v>71</v>
      </c>
      <c r="I44" s="54" t="s">
        <v>72</v>
      </c>
      <c r="J44" s="56" t="s">
        <v>75</v>
      </c>
      <c r="K44" s="57">
        <v>130</v>
      </c>
      <c r="L44" s="57">
        <v>135</v>
      </c>
      <c r="M44" s="14">
        <f>MAX(G44:I44)</f>
        <v>100</v>
      </c>
      <c r="N44" s="14">
        <f>MAX(J44:L44)</f>
        <v>135</v>
      </c>
      <c r="O44" s="15">
        <f>M44+N44</f>
        <v>235</v>
      </c>
      <c r="P44" s="19" t="s">
        <v>62</v>
      </c>
      <c r="Q44" s="22">
        <f>O44*F44</f>
        <v>259.919323542206</v>
      </c>
    </row>
    <row r="45" spans="1:17" ht="12.75">
      <c r="A45" s="10"/>
      <c r="B45" s="47"/>
      <c r="C45" s="28"/>
      <c r="D45" s="11"/>
      <c r="E45" s="29"/>
      <c r="F45" s="21" t="e">
        <f>POWER(10,(0.75194503*(LOG10(E45/175.508)*LOG10(E45/175.508))))</f>
        <v>#NUM!</v>
      </c>
      <c r="G45" s="10"/>
      <c r="H45" s="41"/>
      <c r="I45" s="42"/>
      <c r="J45" s="10"/>
      <c r="K45" s="43"/>
      <c r="L45" s="43"/>
      <c r="M45" s="14">
        <f>MAX(G45:I45)</f>
        <v>0</v>
      </c>
      <c r="N45" s="14">
        <f>MAX(J45:L45)</f>
        <v>0</v>
      </c>
      <c r="O45" s="15">
        <f>M45+N45</f>
        <v>0</v>
      </c>
      <c r="P45" s="19"/>
      <c r="Q45" s="22" t="e">
        <f>O45*F45</f>
        <v>#NUM!</v>
      </c>
    </row>
    <row r="46" spans="1:17" ht="12.75">
      <c r="A46" s="65" t="s">
        <v>42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2.75">
      <c r="A47" s="10"/>
      <c r="B47" s="17" t="s">
        <v>30</v>
      </c>
      <c r="C47" s="28">
        <v>38497</v>
      </c>
      <c r="D47" s="11" t="s">
        <v>29</v>
      </c>
      <c r="E47" s="29">
        <v>105.2</v>
      </c>
      <c r="F47" s="21">
        <f>POWER(10,(0.75194503*(LOG10(E47/175.508)*LOG10(E47/175.508))))</f>
        <v>1.0893132674449055</v>
      </c>
      <c r="G47" s="51">
        <v>35</v>
      </c>
      <c r="H47" s="52">
        <v>40</v>
      </c>
      <c r="I47" s="42">
        <v>0</v>
      </c>
      <c r="J47" s="51">
        <v>40</v>
      </c>
      <c r="K47" s="57">
        <v>45</v>
      </c>
      <c r="L47" s="43">
        <v>0</v>
      </c>
      <c r="M47" s="14">
        <f>MAX(G47:I47)</f>
        <v>40</v>
      </c>
      <c r="N47" s="14">
        <f>MAX(J47:L47)</f>
        <v>45</v>
      </c>
      <c r="O47" s="15">
        <f>M47+N47</f>
        <v>85</v>
      </c>
      <c r="P47" s="19" t="s">
        <v>63</v>
      </c>
      <c r="Q47" s="22">
        <f>O47*F47</f>
        <v>92.59162773281697</v>
      </c>
    </row>
    <row r="48" spans="1:17" ht="12.75">
      <c r="A48" s="10"/>
      <c r="B48" s="47" t="s">
        <v>52</v>
      </c>
      <c r="C48" s="28">
        <v>23259</v>
      </c>
      <c r="D48" s="11" t="s">
        <v>53</v>
      </c>
      <c r="E48" s="29">
        <v>105.6</v>
      </c>
      <c r="F48" s="21">
        <f>POWER(10,(0.75194503*(LOG10(E48/175.508)*LOG10(E48/175.508))))</f>
        <v>1.0879373133736188</v>
      </c>
      <c r="G48" s="51">
        <v>65</v>
      </c>
      <c r="H48" s="53" t="s">
        <v>60</v>
      </c>
      <c r="I48" s="55">
        <v>73</v>
      </c>
      <c r="J48" s="51">
        <v>90</v>
      </c>
      <c r="K48" s="57">
        <v>95</v>
      </c>
      <c r="L48" s="57">
        <v>100</v>
      </c>
      <c r="M48" s="14">
        <f>MAX(G48:I48)</f>
        <v>73</v>
      </c>
      <c r="N48" s="14">
        <f>MAX(J48:L48)</f>
        <v>100</v>
      </c>
      <c r="O48" s="15">
        <f>M48+N48</f>
        <v>173</v>
      </c>
      <c r="P48" s="19" t="s">
        <v>62</v>
      </c>
      <c r="Q48" s="22">
        <f>O48*F48</f>
        <v>188.21315521363604</v>
      </c>
    </row>
    <row r="49" spans="2:14" ht="12.75">
      <c r="B49" s="5"/>
      <c r="C49" s="25"/>
      <c r="D49" s="27"/>
      <c r="E49" s="30"/>
      <c r="F49" s="3"/>
      <c r="G49" s="25"/>
      <c r="H49" s="25"/>
      <c r="I49" s="26"/>
      <c r="J49" s="2"/>
      <c r="K49" s="26"/>
      <c r="L49" s="9"/>
      <c r="M49" s="24"/>
      <c r="N49" s="16"/>
    </row>
    <row r="50" spans="2:14" ht="12.75">
      <c r="B50" s="1" t="s">
        <v>11</v>
      </c>
      <c r="C50" s="25"/>
      <c r="D50" s="27"/>
      <c r="E50" s="58" t="s">
        <v>10</v>
      </c>
      <c r="F50" s="58"/>
      <c r="G50" s="25" t="s">
        <v>54</v>
      </c>
      <c r="H50" s="25"/>
      <c r="I50" s="26"/>
      <c r="J50" s="2"/>
      <c r="K50" s="59" t="s">
        <v>9</v>
      </c>
      <c r="L50" s="59"/>
      <c r="M50" s="24" t="s">
        <v>56</v>
      </c>
      <c r="N50" s="7"/>
    </row>
    <row r="51" spans="2:14" ht="12.75">
      <c r="B51" s="5"/>
      <c r="C51" s="25"/>
      <c r="D51" s="27"/>
      <c r="E51" s="30"/>
      <c r="F51" s="3"/>
      <c r="G51" s="25" t="s">
        <v>55</v>
      </c>
      <c r="H51" s="25"/>
      <c r="I51" s="26"/>
      <c r="J51" s="2"/>
      <c r="K51" s="26"/>
      <c r="L51" s="9" t="s">
        <v>17</v>
      </c>
      <c r="M51" s="48"/>
      <c r="N51" s="16"/>
    </row>
    <row r="52" spans="2:14" ht="12.75">
      <c r="B52" s="5"/>
      <c r="C52" s="25"/>
      <c r="D52" s="27"/>
      <c r="E52" s="30"/>
      <c r="F52" s="3"/>
      <c r="G52" s="25" t="s">
        <v>66</v>
      </c>
      <c r="H52" s="25"/>
      <c r="I52" s="26"/>
      <c r="J52" s="2"/>
      <c r="K52" s="26"/>
      <c r="L52" s="9"/>
      <c r="M52" s="24"/>
      <c r="N52" s="16"/>
    </row>
    <row r="53" ht="12.75">
      <c r="A53" t="s">
        <v>19</v>
      </c>
    </row>
    <row r="55" spans="1:3" ht="12.75">
      <c r="A55" s="32"/>
      <c r="B55" s="32" t="s">
        <v>20</v>
      </c>
      <c r="C55" s="32"/>
    </row>
    <row r="56" spans="1:3" ht="12.75">
      <c r="A56" s="35" t="s">
        <v>12</v>
      </c>
      <c r="B56" s="35" t="s">
        <v>3</v>
      </c>
      <c r="C56" s="35" t="s">
        <v>8</v>
      </c>
    </row>
    <row r="57" spans="1:5" ht="12.75">
      <c r="A57" s="35" t="s">
        <v>62</v>
      </c>
      <c r="B57" s="33" t="s">
        <v>44</v>
      </c>
      <c r="C57" s="34">
        <v>212.27</v>
      </c>
      <c r="D57" s="36"/>
      <c r="E57" s="37"/>
    </row>
    <row r="58" spans="1:5" ht="12.75">
      <c r="A58" s="35" t="s">
        <v>63</v>
      </c>
      <c r="B58" s="33" t="s">
        <v>50</v>
      </c>
      <c r="C58" s="34">
        <v>149.7</v>
      </c>
      <c r="D58" s="36"/>
      <c r="E58" s="37"/>
    </row>
    <row r="59" spans="1:5" ht="12.75">
      <c r="A59" s="35" t="s">
        <v>64</v>
      </c>
      <c r="B59" s="33" t="s">
        <v>45</v>
      </c>
      <c r="C59" s="34">
        <v>121.54</v>
      </c>
      <c r="D59" s="36"/>
      <c r="E59" s="37"/>
    </row>
    <row r="60" spans="1:5" ht="12.75">
      <c r="A60" s="1"/>
      <c r="B60" s="5"/>
      <c r="C60" s="6"/>
      <c r="D60" s="36"/>
      <c r="E60" s="37"/>
    </row>
    <row r="61" spans="1:5" ht="12.75">
      <c r="A61" s="1"/>
      <c r="B61" s="5"/>
      <c r="C61" s="6"/>
      <c r="D61" s="36"/>
      <c r="E61" s="37"/>
    </row>
    <row r="62" spans="1:5" ht="12.75">
      <c r="A62" s="1"/>
      <c r="B62" s="5"/>
      <c r="C62" s="6"/>
      <c r="D62" s="36"/>
      <c r="E62" s="37"/>
    </row>
    <row r="63" spans="4:5" ht="12.75">
      <c r="D63" s="38"/>
      <c r="E63" s="39"/>
    </row>
    <row r="64" spans="1:5" ht="12.75">
      <c r="A64" s="32"/>
      <c r="B64" s="32" t="s">
        <v>21</v>
      </c>
      <c r="C64" s="32"/>
      <c r="D64" s="38"/>
      <c r="E64" s="39"/>
    </row>
    <row r="65" spans="1:5" ht="12.75">
      <c r="A65" s="35" t="s">
        <v>12</v>
      </c>
      <c r="B65" s="35" t="s">
        <v>3</v>
      </c>
      <c r="C65" s="35" t="s">
        <v>8</v>
      </c>
      <c r="D65" s="38"/>
      <c r="E65" s="39"/>
    </row>
    <row r="66" spans="1:5" ht="12.75">
      <c r="A66" s="35" t="s">
        <v>62</v>
      </c>
      <c r="B66" s="40" t="s">
        <v>25</v>
      </c>
      <c r="C66" s="34">
        <v>296.3</v>
      </c>
      <c r="D66" s="36"/>
      <c r="E66" s="37"/>
    </row>
    <row r="67" spans="1:5" ht="12.75">
      <c r="A67" s="35" t="s">
        <v>63</v>
      </c>
      <c r="B67" s="33" t="s">
        <v>33</v>
      </c>
      <c r="C67" s="34">
        <v>274.37</v>
      </c>
      <c r="D67" s="36"/>
      <c r="E67" s="37"/>
    </row>
    <row r="68" spans="1:5" ht="12.75">
      <c r="A68" s="35" t="s">
        <v>64</v>
      </c>
      <c r="B68" s="33" t="s">
        <v>51</v>
      </c>
      <c r="C68" s="34">
        <v>259.92</v>
      </c>
      <c r="D68" s="36"/>
      <c r="E68" s="37"/>
    </row>
    <row r="69" spans="1:5" ht="12.75">
      <c r="A69" s="1" t="s">
        <v>62</v>
      </c>
      <c r="B69" s="5"/>
      <c r="C69" s="6"/>
      <c r="D69" s="36"/>
      <c r="E69" s="37"/>
    </row>
    <row r="70" spans="1:5" ht="12.75">
      <c r="A70" s="1"/>
      <c r="B70" s="5"/>
      <c r="C70" s="6"/>
      <c r="D70" s="36"/>
      <c r="E70" s="37"/>
    </row>
    <row r="71" spans="1:5" ht="12.75">
      <c r="A71" s="1"/>
      <c r="B71" s="5"/>
      <c r="C71" s="6"/>
      <c r="D71" s="36"/>
      <c r="E71" s="37"/>
    </row>
    <row r="72" spans="1:5" ht="12.75">
      <c r="A72" s="1"/>
      <c r="B72" s="5"/>
      <c r="C72" s="6"/>
      <c r="D72" s="36"/>
      <c r="E72" s="37"/>
    </row>
    <row r="73" spans="1:5" ht="12.75">
      <c r="A73" s="1"/>
      <c r="B73" s="5"/>
      <c r="C73" s="6"/>
      <c r="D73" s="36"/>
      <c r="E73" s="37"/>
    </row>
    <row r="74" spans="1:5" ht="12.75">
      <c r="A74" s="1"/>
      <c r="B74" s="5"/>
      <c r="C74" s="6"/>
      <c r="D74" s="36"/>
      <c r="E74" s="37"/>
    </row>
    <row r="75" spans="1:5" ht="12.75">
      <c r="A75" s="1"/>
      <c r="B75" s="5"/>
      <c r="C75" s="6"/>
      <c r="D75" s="36"/>
      <c r="E75" s="37"/>
    </row>
    <row r="76" spans="1:5" ht="12.75">
      <c r="A76" s="1"/>
      <c r="B76" s="5"/>
      <c r="C76" s="6"/>
      <c r="D76" s="36"/>
      <c r="E76" s="37"/>
    </row>
    <row r="77" spans="1:5" ht="12.75">
      <c r="A77" s="1"/>
      <c r="B77" s="5"/>
      <c r="C77" s="6"/>
      <c r="D77" s="36"/>
      <c r="E77" s="37"/>
    </row>
    <row r="78" spans="1:5" ht="12.75">
      <c r="A78" s="1"/>
      <c r="B78" s="18"/>
      <c r="C78" s="6"/>
      <c r="D78" s="36"/>
      <c r="E78" s="37"/>
    </row>
    <row r="79" spans="1:5" ht="12.75">
      <c r="A79" s="1"/>
      <c r="B79" s="5"/>
      <c r="C79" s="6"/>
      <c r="D79" s="36"/>
      <c r="E79" s="37"/>
    </row>
    <row r="80" spans="1:5" ht="12.75">
      <c r="A80" s="1"/>
      <c r="B80" s="5"/>
      <c r="C80" s="6"/>
      <c r="D80" s="36"/>
      <c r="E80" s="37"/>
    </row>
    <row r="81" spans="1:5" ht="12.75">
      <c r="A81" s="1"/>
      <c r="B81" s="5"/>
      <c r="C81" s="6"/>
      <c r="D81" s="36"/>
      <c r="E81" s="37"/>
    </row>
    <row r="82" spans="1:5" ht="12.75">
      <c r="A82" s="1"/>
      <c r="B82" s="5"/>
      <c r="C82" s="6"/>
      <c r="D82" s="36"/>
      <c r="E82" s="37"/>
    </row>
    <row r="83" spans="1:5" ht="12.75">
      <c r="A83" s="1"/>
      <c r="B83" s="20"/>
      <c r="C83" s="6"/>
      <c r="D83" s="36"/>
      <c r="E83" s="37"/>
    </row>
    <row r="84" spans="1:5" ht="12.75">
      <c r="A84" s="1"/>
      <c r="B84" s="5"/>
      <c r="C84" s="6"/>
      <c r="D84" s="36"/>
      <c r="E84" s="37"/>
    </row>
    <row r="85" spans="1:5" ht="12.75">
      <c r="A85" s="1"/>
      <c r="B85" s="5"/>
      <c r="C85" s="6"/>
      <c r="D85" s="36"/>
      <c r="E85" s="37"/>
    </row>
    <row r="86" spans="1:5" ht="12.75">
      <c r="A86" s="1"/>
      <c r="B86" s="5"/>
      <c r="C86" s="6"/>
      <c r="D86" s="36"/>
      <c r="E86" s="37"/>
    </row>
    <row r="87" spans="1:5" ht="12.75">
      <c r="A87" s="1"/>
      <c r="B87" s="5"/>
      <c r="C87" s="6"/>
      <c r="D87" s="36"/>
      <c r="E87" s="37"/>
    </row>
    <row r="88" spans="1:5" ht="12.75">
      <c r="A88" s="1"/>
      <c r="B88" s="5"/>
      <c r="C88" s="6"/>
      <c r="D88" s="36"/>
      <c r="E88" s="37"/>
    </row>
    <row r="89" spans="1:5" ht="12.75">
      <c r="A89" s="1"/>
      <c r="B89" s="5"/>
      <c r="C89" s="6"/>
      <c r="D89" s="36"/>
      <c r="E89" s="37"/>
    </row>
    <row r="90" spans="1:5" ht="12.75">
      <c r="A90" s="1"/>
      <c r="B90" s="5"/>
      <c r="C90" s="6"/>
      <c r="D90" s="36"/>
      <c r="E90" s="37"/>
    </row>
    <row r="91" spans="1:5" ht="12.75">
      <c r="A91" s="1"/>
      <c r="B91" s="5"/>
      <c r="C91" s="6"/>
      <c r="D91" s="36"/>
      <c r="E91" s="37"/>
    </row>
    <row r="92" spans="1:5" ht="12.75">
      <c r="A92" s="1"/>
      <c r="B92" s="5"/>
      <c r="C92" s="6"/>
      <c r="D92" s="36"/>
      <c r="E92" s="37"/>
    </row>
  </sheetData>
  <sheetProtection/>
  <mergeCells count="32">
    <mergeCell ref="A1:Q1"/>
    <mergeCell ref="A6:A7"/>
    <mergeCell ref="B6:B7"/>
    <mergeCell ref="F6:F7"/>
    <mergeCell ref="P6:P7"/>
    <mergeCell ref="N6:N7"/>
    <mergeCell ref="C6:C7"/>
    <mergeCell ref="A2:Q2"/>
    <mergeCell ref="A3:Q3"/>
    <mergeCell ref="E6:E7"/>
    <mergeCell ref="J6:L6"/>
    <mergeCell ref="D6:D7"/>
    <mergeCell ref="E50:F50"/>
    <mergeCell ref="K50:L50"/>
    <mergeCell ref="A11:Q11"/>
    <mergeCell ref="A39:Q39"/>
    <mergeCell ref="A43:Q43"/>
    <mergeCell ref="A46:Q46"/>
    <mergeCell ref="A24:Q24"/>
    <mergeCell ref="A19:Q19"/>
    <mergeCell ref="Q6:Q7"/>
    <mergeCell ref="A8:Q8"/>
    <mergeCell ref="O6:O7"/>
    <mergeCell ref="M6:M7"/>
    <mergeCell ref="G6:I6"/>
    <mergeCell ref="E28:F28"/>
    <mergeCell ref="K28:L28"/>
    <mergeCell ref="A34:Q34"/>
    <mergeCell ref="A14:Q14"/>
    <mergeCell ref="A5:F5"/>
    <mergeCell ref="G5:L5"/>
    <mergeCell ref="M5:Q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Kasutaja</cp:lastModifiedBy>
  <cp:lastPrinted>2018-05-01T09:36:19Z</cp:lastPrinted>
  <dcterms:created xsi:type="dcterms:W3CDTF">2009-02-01T09:46:56Z</dcterms:created>
  <dcterms:modified xsi:type="dcterms:W3CDTF">2019-10-05T13:34:57Z</dcterms:modified>
  <cp:category/>
  <cp:version/>
  <cp:contentType/>
  <cp:contentStatus/>
</cp:coreProperties>
</file>