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1425" windowWidth="11940" windowHeight="5145"/>
  </bookViews>
  <sheets>
    <sheet name=" 35, 40, 45, 50, 56 kg" sheetId="7" r:id="rId1"/>
    <sheet name=" 62, 69 kg" sheetId="10" r:id="rId2"/>
    <sheet name="77, 85 kg" sheetId="12" r:id="rId3"/>
    <sheet name="sievietes" sheetId="9" r:id="rId4"/>
    <sheet name="94,105 un virs 105 kg" sheetId="13" r:id="rId5"/>
    <sheet name="kopv" sheetId="15" r:id="rId6"/>
  </sheets>
  <definedNames>
    <definedName name="_xlnm._FilterDatabase" localSheetId="5" hidden="1">kopv!$A$8:$R$25</definedName>
  </definedNames>
  <calcPr calcId="144525"/>
</workbook>
</file>

<file path=xl/calcChain.xml><?xml version="1.0" encoding="utf-8"?>
<calcChain xmlns="http://schemas.openxmlformats.org/spreadsheetml/2006/main">
  <c r="Q47" i="15" l="1"/>
  <c r="Q30" i="15"/>
  <c r="Q60" i="15"/>
  <c r="Q62" i="15"/>
  <c r="Q28" i="15"/>
  <c r="Q32" i="15"/>
  <c r="Q27" i="15"/>
  <c r="Q36" i="15"/>
  <c r="Q61" i="15"/>
  <c r="Q37" i="15"/>
  <c r="Q63" i="15"/>
  <c r="Q17" i="15"/>
  <c r="Q40" i="15"/>
  <c r="Q25" i="15"/>
  <c r="Q22" i="15"/>
  <c r="Q45" i="15"/>
  <c r="Q46" i="15"/>
  <c r="Q35" i="15"/>
  <c r="Q29" i="15"/>
  <c r="Q23" i="15"/>
  <c r="Q64" i="15"/>
  <c r="Q34" i="15"/>
  <c r="Q57" i="15"/>
  <c r="Q39" i="15"/>
  <c r="Q48" i="15"/>
  <c r="Q51" i="15"/>
  <c r="Q33" i="15"/>
  <c r="Q44" i="15"/>
  <c r="Q31" i="15"/>
  <c r="Q10" i="15"/>
  <c r="Q38" i="15"/>
  <c r="Q41" i="15"/>
  <c r="Q56" i="15"/>
  <c r="Q55" i="15"/>
  <c r="Q11" i="15"/>
  <c r="Q54" i="15"/>
  <c r="Q53" i="15"/>
  <c r="Q58" i="15"/>
  <c r="Q16" i="15"/>
  <c r="Q24" i="15"/>
  <c r="Q52" i="15"/>
  <c r="Q21" i="15"/>
  <c r="Q20" i="15"/>
  <c r="Q43" i="15"/>
  <c r="Q50" i="15"/>
  <c r="Q9" i="15"/>
  <c r="Q49" i="15"/>
  <c r="Q42" i="15"/>
  <c r="Q18" i="15"/>
  <c r="Q12" i="15"/>
  <c r="Q15" i="15"/>
  <c r="Q19" i="15"/>
  <c r="Q8" i="15"/>
  <c r="Q14" i="15"/>
  <c r="Q13" i="15"/>
  <c r="Q9" i="13"/>
  <c r="Q20" i="12"/>
  <c r="Q22" i="12"/>
  <c r="Q15" i="12"/>
  <c r="Q17" i="12"/>
  <c r="Q15" i="13"/>
  <c r="Q8" i="10"/>
  <c r="Q15" i="9"/>
  <c r="Q14" i="12"/>
  <c r="Q20" i="10"/>
  <c r="Q32" i="7"/>
  <c r="Q12" i="7"/>
  <c r="Q29" i="7"/>
  <c r="Q19" i="12"/>
  <c r="Q18" i="10"/>
  <c r="Q23" i="7"/>
  <c r="Q22" i="7"/>
  <c r="Q10" i="12"/>
  <c r="Q14" i="13"/>
  <c r="Q21" i="12"/>
  <c r="Q18" i="12"/>
  <c r="Q13" i="10"/>
  <c r="Q12" i="10"/>
  <c r="Q20" i="9"/>
  <c r="Q19" i="9"/>
  <c r="Q17" i="9"/>
  <c r="Q14" i="9"/>
  <c r="Q13" i="9"/>
  <c r="Q10" i="9"/>
  <c r="Q9" i="9"/>
  <c r="Q13" i="13"/>
  <c r="Q12" i="13"/>
  <c r="Q10" i="13"/>
  <c r="Q31" i="7"/>
  <c r="Q30" i="7"/>
  <c r="Q28" i="7"/>
  <c r="Q27" i="7"/>
  <c r="Q26" i="7"/>
  <c r="Q24" i="7"/>
  <c r="Q20" i="7"/>
  <c r="Q16" i="7"/>
  <c r="Q15" i="7"/>
  <c r="Q11" i="7"/>
  <c r="Q10" i="7"/>
  <c r="Q9" i="7"/>
  <c r="Q8" i="7"/>
  <c r="Q21" i="10"/>
  <c r="Q11" i="10"/>
  <c r="Q12" i="12" l="1"/>
  <c r="Q11" i="12"/>
  <c r="Q15" i="10"/>
  <c r="Q10" i="10"/>
  <c r="Q19" i="10" l="1"/>
  <c r="Q17" i="10"/>
  <c r="Q16" i="10"/>
  <c r="Q9" i="10"/>
  <c r="Q13" i="12" l="1"/>
  <c r="Q9" i="12"/>
  <c r="Q8" i="12"/>
  <c r="Q19" i="7" l="1"/>
  <c r="Q18" i="7"/>
  <c r="Q12" i="9"/>
  <c r="Q14" i="7" l="1"/>
</calcChain>
</file>

<file path=xl/sharedStrings.xml><?xml version="1.0" encoding="utf-8"?>
<sst xmlns="http://schemas.openxmlformats.org/spreadsheetml/2006/main" count="747" uniqueCount="151">
  <si>
    <t>SACENSĪBU PROTOKOLS</t>
  </si>
  <si>
    <t>RAUŠANA</t>
  </si>
  <si>
    <t>GRŪŠANA</t>
  </si>
  <si>
    <t>1.</t>
  </si>
  <si>
    <t>2.</t>
  </si>
  <si>
    <t>3.</t>
  </si>
  <si>
    <t>Rez.</t>
  </si>
  <si>
    <t>SUMMA</t>
  </si>
  <si>
    <t>Izlozes numurs</t>
  </si>
  <si>
    <t>Dzimšanas gads</t>
  </si>
  <si>
    <t>Dalībnieka svars</t>
  </si>
  <si>
    <t>Komanda</t>
  </si>
  <si>
    <t>Pilsēta</t>
  </si>
  <si>
    <t>Galvenais tiesnesis:</t>
  </si>
  <si>
    <t>Vārds, Uzvārds</t>
  </si>
  <si>
    <t>Pienākumi</t>
  </si>
  <si>
    <t>Kategorija</t>
  </si>
  <si>
    <t>SACENSĪBU TIESNEŠI</t>
  </si>
  <si>
    <t>http://www.lat-weightlifting.com - Svarcelšana Latvijā ::: Weightlifting in Latvia © Māris Andžāns</t>
  </si>
  <si>
    <t>Punkti pēc Sinklera</t>
  </si>
  <si>
    <t>Vieta</t>
  </si>
  <si>
    <t xml:space="preserve">Dalībnieka treneris </t>
  </si>
  <si>
    <t>Valsts kods</t>
  </si>
  <si>
    <t>Saldus</t>
  </si>
  <si>
    <t>sievietes</t>
  </si>
  <si>
    <t>svara kategorija līdz 69 kg</t>
  </si>
  <si>
    <t>svara kategorija līdz 85 kg</t>
  </si>
  <si>
    <t>svara kategorija līdz 62 kg</t>
  </si>
  <si>
    <t>svara kategorija līdz 45 kg</t>
  </si>
  <si>
    <t>svara kategorija līdz 56 kg</t>
  </si>
  <si>
    <t>svara kategorija līdz 35 kg</t>
  </si>
  <si>
    <t>svara kategorija līdz 40 kg</t>
  </si>
  <si>
    <t>svara kategorija līdz 50 kg</t>
  </si>
  <si>
    <t>LAT</t>
  </si>
  <si>
    <t>Brigita Remezaite</t>
  </si>
  <si>
    <t>Degaičiai</t>
  </si>
  <si>
    <t>LTU</t>
  </si>
  <si>
    <t>Ventspils</t>
  </si>
  <si>
    <t>J.Andžāns</t>
  </si>
  <si>
    <t>B.Šiaudkulis</t>
  </si>
  <si>
    <t>U.Bērzons</t>
  </si>
  <si>
    <t>Gabriele Čenkute</t>
  </si>
  <si>
    <t>Gint. Saule</t>
  </si>
  <si>
    <t>M.Šimkus,Z.Šimkus</t>
  </si>
  <si>
    <t>Horens Arnis Januševskis</t>
  </si>
  <si>
    <t>Valters Vieško</t>
  </si>
  <si>
    <t>Justas Stašauskis</t>
  </si>
  <si>
    <t>Haralds Ekuzis</t>
  </si>
  <si>
    <t>Liepāja</t>
  </si>
  <si>
    <t>Ernests Pūce</t>
  </si>
  <si>
    <t>Jānis Ļebedevs</t>
  </si>
  <si>
    <t>Kristaps Voitjuļs</t>
  </si>
  <si>
    <t>Mindaugas Daniela</t>
  </si>
  <si>
    <t>Uģis Vizulis</t>
  </si>
  <si>
    <t>Orestas Valančius</t>
  </si>
  <si>
    <t>Madis Urbāns</t>
  </si>
  <si>
    <t>Gint.Saule</t>
  </si>
  <si>
    <t>M.Šimkus, Z.Šimkus</t>
  </si>
  <si>
    <t>Eduards Siliņš</t>
  </si>
  <si>
    <t>Atis Cicens</t>
  </si>
  <si>
    <t>Aurimas Daunoras</t>
  </si>
  <si>
    <t>Edvinas Preibys</t>
  </si>
  <si>
    <t>Jānis Škrabe</t>
  </si>
  <si>
    <t>Emilis Norkus</t>
  </si>
  <si>
    <t>M.Šimkus, Z. Šimkus</t>
  </si>
  <si>
    <t>Leonīds Puhtajēvičs</t>
  </si>
  <si>
    <t>Benas Grišmonauskas</t>
  </si>
  <si>
    <t>Arnis Blūmentāls</t>
  </si>
  <si>
    <t>Nedas Kniežauskas</t>
  </si>
  <si>
    <t>Māris Ozoliņš</t>
  </si>
  <si>
    <t>Deivydas Barkus</t>
  </si>
  <si>
    <t>Andis Grīslis</t>
  </si>
  <si>
    <t>Sekretārs:</t>
  </si>
  <si>
    <t>Laura Sproģe</t>
  </si>
  <si>
    <t>I kat.</t>
  </si>
  <si>
    <t>Saldus SS</t>
  </si>
  <si>
    <t>Daniel Purk</t>
  </si>
  <si>
    <t>EST</t>
  </si>
  <si>
    <t>A.Uppin</t>
  </si>
  <si>
    <t xml:space="preserve">Liepāja </t>
  </si>
  <si>
    <t>Eudor Velleramm</t>
  </si>
  <si>
    <t>Roberts Glaudāns</t>
  </si>
  <si>
    <t>Mārcis Deguts</t>
  </si>
  <si>
    <t xml:space="preserve">Saldus SS </t>
  </si>
  <si>
    <t>Juris Briedis</t>
  </si>
  <si>
    <t>II St.kat.</t>
  </si>
  <si>
    <t>svara kategorija līdz 44 kg</t>
  </si>
  <si>
    <t>Hanna-Liisa Mat</t>
  </si>
  <si>
    <t>Loore-Lii Aaiviste</t>
  </si>
  <si>
    <t>V.Korobov</t>
  </si>
  <si>
    <t>svara kategorija līdz 53 kg</t>
  </si>
  <si>
    <t>svara kategorija līdz 63 kg</t>
  </si>
  <si>
    <t>svara kategorija virs 63 kg</t>
  </si>
  <si>
    <t>Emma Kivirand</t>
  </si>
  <si>
    <t>Meda Gurčinaite</t>
  </si>
  <si>
    <t>Kaisa Kivirand</t>
  </si>
  <si>
    <t>Johanna Haljasorg</t>
  </si>
  <si>
    <t>EDU</t>
  </si>
  <si>
    <t>A.Rumjantsev</t>
  </si>
  <si>
    <t>Emely Raud</t>
  </si>
  <si>
    <t>Deivids Olbačevskis</t>
  </si>
  <si>
    <t>E.Raieste</t>
  </si>
  <si>
    <t>Gedeminas Buteikis</t>
  </si>
  <si>
    <t>Aleksei Kuzmin</t>
  </si>
  <si>
    <t>Erik Raagmets</t>
  </si>
  <si>
    <t>Jonas Želvys</t>
  </si>
  <si>
    <t>II Starpt. Kat.</t>
  </si>
  <si>
    <t>svara kategorija līdz 77  kg</t>
  </si>
  <si>
    <t>Romutis Raudys</t>
  </si>
  <si>
    <t>Toms Vizulis</t>
  </si>
  <si>
    <t>Raijan Maasik</t>
  </si>
  <si>
    <t>Benas Lukšas</t>
  </si>
  <si>
    <t>Klāvs Peleģis</t>
  </si>
  <si>
    <t>S.Atlēts</t>
  </si>
  <si>
    <t>patststāvīgi</t>
  </si>
  <si>
    <t>svara kategorija līdz 94 kg</t>
  </si>
  <si>
    <t>svara kategorija līdz 105 kg</t>
  </si>
  <si>
    <t>Jānis Vizulis</t>
  </si>
  <si>
    <t>Matīss Tomass Bergs</t>
  </si>
  <si>
    <t>S. Atlēts</t>
  </si>
  <si>
    <t>Jevgēņijs Haustovs</t>
  </si>
  <si>
    <t>patstāvīgi</t>
  </si>
  <si>
    <t>Linas Kvietkauskis</t>
  </si>
  <si>
    <t>Starptautiskais turnīrs svacelšanā  "Saldus - 2018"  -&gt; Saldus -&gt; 22.09.2018.</t>
  </si>
  <si>
    <t>Starptautiskais turnīrs svacelšanā  "Saldus -2018"  -&gt; Saldus -&gt; 22.09.2018.</t>
  </si>
  <si>
    <t>Starptautiskais turnīrs svacelšanā  "Saldus -2018" -&gt; Saldus -&gt; 22.09.2018.</t>
  </si>
  <si>
    <t>Starptautiskais turnīrs svacelšanā  "Saldus-2018"  -&gt; Saldus -&gt; 22.09.2018.</t>
  </si>
  <si>
    <t>Armandas Bieliauskis</t>
  </si>
  <si>
    <t>Mäksa</t>
  </si>
  <si>
    <t>Vargamäe</t>
  </si>
  <si>
    <t>Ülo</t>
  </si>
  <si>
    <t xml:space="preserve">Aivo Jüris </t>
  </si>
  <si>
    <t>Rainers Melnstrads</t>
  </si>
  <si>
    <t>Balvi</t>
  </si>
  <si>
    <t>V.Sārtaputnis</t>
  </si>
  <si>
    <t>Ralfs Boldāns</t>
  </si>
  <si>
    <t>Lauris Logins</t>
  </si>
  <si>
    <t>Tautvidas Kačinskis</t>
  </si>
  <si>
    <t>Linas Raudys</t>
  </si>
  <si>
    <t>Rokas Kolyčius</t>
  </si>
  <si>
    <t>Lukas Norvydas</t>
  </si>
  <si>
    <t>Justinas Perskaudas</t>
  </si>
  <si>
    <t>Markuss Dāvis Albrehts</t>
  </si>
  <si>
    <t>G.Lauva</t>
  </si>
  <si>
    <t>I</t>
  </si>
  <si>
    <t>II</t>
  </si>
  <si>
    <t>III</t>
  </si>
  <si>
    <t>Kalvis Žulps</t>
  </si>
  <si>
    <t>pieaugušie</t>
  </si>
  <si>
    <t>U-17</t>
  </si>
  <si>
    <t>U-12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</si>
</sst>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Ls&quot;_-;\-* #,##0.00\ &quot;Ls&quot;_-;_-* &quot;-&quot;??\ &quot;Ls&quot;_-;_-@_-"/>
  </numFmts>
  <fonts count="13" x14ac:knownFonts="1">
    <font>
      <sz val="10"/>
      <name val="Arial"/>
      <charset val="186"/>
    </font>
    <font>
      <sz val="10"/>
      <name val="Arial"/>
      <charset val="186"/>
    </font>
    <font>
      <u/>
      <sz val="10"/>
      <color indexed="12"/>
      <name val="Arial"/>
      <charset val="186"/>
    </font>
    <font>
      <sz val="8"/>
      <name val="Arial"/>
      <charset val="186"/>
    </font>
    <font>
      <b/>
      <sz val="8"/>
      <name val="Verdana"/>
      <family val="2"/>
      <charset val="186"/>
    </font>
    <font>
      <sz val="7"/>
      <name val="Verdana"/>
      <family val="2"/>
      <charset val="186"/>
    </font>
    <font>
      <sz val="8"/>
      <name val="Verdana"/>
      <family val="2"/>
      <charset val="186"/>
    </font>
    <font>
      <sz val="10"/>
      <name val="Verdana"/>
      <family val="2"/>
      <charset val="186"/>
    </font>
    <font>
      <u/>
      <sz val="10"/>
      <name val="Verdana"/>
      <family val="2"/>
      <charset val="186"/>
    </font>
    <font>
      <sz val="8"/>
      <color theme="1"/>
      <name val="Verdana"/>
      <family val="2"/>
      <charset val="186"/>
    </font>
    <font>
      <sz val="8"/>
      <name val="Arial"/>
      <family val="2"/>
      <charset val="186"/>
    </font>
    <font>
      <u/>
      <sz val="11"/>
      <name val="Verdana"/>
      <family val="2"/>
      <charset val="186"/>
    </font>
    <font>
      <u/>
      <sz val="9"/>
      <name val="Verdana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34">
    <xf numFmtId="0" fontId="0" fillId="0" borderId="0" xfId="0"/>
    <xf numFmtId="0" fontId="5" fillId="2" borderId="0" xfId="1" applyFont="1" applyFill="1" applyBorder="1" applyAlignment="1" applyProtection="1"/>
    <xf numFmtId="0" fontId="6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/>
    </xf>
    <xf numFmtId="2" fontId="5" fillId="2" borderId="1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Alignment="1" applyProtection="1">
      <alignment horizontal="left"/>
    </xf>
    <xf numFmtId="0" fontId="5" fillId="2" borderId="0" xfId="0" applyFont="1" applyFill="1" applyProtection="1"/>
    <xf numFmtId="0" fontId="6" fillId="2" borderId="0" xfId="0" applyFont="1" applyFill="1" applyAlignment="1" applyProtection="1">
      <alignment horizontal="center"/>
    </xf>
    <xf numFmtId="2" fontId="6" fillId="2" borderId="1" xfId="0" applyNumberFormat="1" applyFont="1" applyFill="1" applyBorder="1" applyAlignment="1" applyProtection="1">
      <alignment horizontal="left"/>
    </xf>
    <xf numFmtId="1" fontId="6" fillId="2" borderId="0" xfId="2" applyNumberFormat="1" applyFont="1" applyFill="1" applyBorder="1" applyAlignment="1" applyProtection="1">
      <alignment horizontal="center" vertical="center"/>
    </xf>
    <xf numFmtId="1" fontId="5" fillId="2" borderId="1" xfId="2" applyNumberFormat="1" applyFont="1" applyFill="1" applyBorder="1" applyAlignment="1" applyProtection="1">
      <alignment horizontal="center" vertical="center"/>
    </xf>
    <xf numFmtId="1" fontId="0" fillId="0" borderId="0" xfId="2" applyNumberFormat="1" applyFont="1"/>
    <xf numFmtId="1" fontId="6" fillId="2" borderId="0" xfId="0" applyNumberFormat="1" applyFont="1" applyFill="1" applyBorder="1" applyAlignment="1" applyProtection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/>
    </xf>
    <xf numFmtId="1" fontId="6" fillId="2" borderId="0" xfId="0" applyNumberFormat="1" applyFont="1" applyFill="1" applyAlignment="1" applyProtection="1">
      <alignment horizontal="center"/>
    </xf>
    <xf numFmtId="1" fontId="0" fillId="0" borderId="0" xfId="0" applyNumberFormat="1"/>
    <xf numFmtId="1" fontId="6" fillId="3" borderId="1" xfId="0" applyNumberFormat="1" applyFont="1" applyFill="1" applyBorder="1" applyAlignment="1" applyProtection="1">
      <alignment horizontal="center"/>
    </xf>
    <xf numFmtId="1" fontId="5" fillId="3" borderId="1" xfId="0" applyNumberFormat="1" applyFont="1" applyFill="1" applyBorder="1" applyAlignment="1" applyProtection="1">
      <alignment horizontal="center" vertical="center"/>
    </xf>
    <xf numFmtId="1" fontId="4" fillId="2" borderId="0" xfId="0" applyNumberFormat="1" applyFont="1" applyFill="1" applyBorder="1" applyAlignment="1" applyProtection="1">
      <alignment horizontal="left" vertical="center"/>
    </xf>
    <xf numFmtId="1" fontId="6" fillId="2" borderId="0" xfId="0" applyNumberFormat="1" applyFont="1" applyFill="1" applyBorder="1" applyAlignment="1" applyProtection="1"/>
    <xf numFmtId="1" fontId="7" fillId="2" borderId="0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6" fillId="4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 vertical="center"/>
    </xf>
    <xf numFmtId="1" fontId="6" fillId="2" borderId="0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 vertical="center"/>
    </xf>
    <xf numFmtId="0" fontId="10" fillId="0" borderId="0" xfId="0" applyFont="1"/>
    <xf numFmtId="1" fontId="0" fillId="0" borderId="0" xfId="0" applyNumberFormat="1" applyAlignment="1">
      <alignment horizontal="left"/>
    </xf>
    <xf numFmtId="0" fontId="6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 vertical="center"/>
    </xf>
    <xf numFmtId="1" fontId="6" fillId="2" borderId="0" xfId="0" applyNumberFormat="1" applyFont="1" applyFill="1" applyBorder="1" applyAlignment="1" applyProtection="1">
      <alignment horizontal="center"/>
    </xf>
    <xf numFmtId="1" fontId="6" fillId="4" borderId="1" xfId="0" applyNumberFormat="1" applyFont="1" applyFill="1" applyBorder="1" applyAlignment="1" applyProtection="1">
      <alignment horizontal="center"/>
    </xf>
    <xf numFmtId="1" fontId="6" fillId="4" borderId="1" xfId="2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 wrapText="1"/>
    </xf>
    <xf numFmtId="0" fontId="6" fillId="2" borderId="1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/>
    </xf>
    <xf numFmtId="0" fontId="6" fillId="2" borderId="7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left"/>
    </xf>
    <xf numFmtId="2" fontId="5" fillId="2" borderId="7" xfId="0" applyNumberFormat="1" applyFont="1" applyFill="1" applyBorder="1" applyAlignment="1" applyProtection="1">
      <alignment horizontal="center"/>
    </xf>
    <xf numFmtId="1" fontId="6" fillId="6" borderId="1" xfId="0" applyNumberFormat="1" applyFont="1" applyFill="1" applyBorder="1" applyAlignment="1" applyProtection="1">
      <alignment horizontal="center"/>
    </xf>
    <xf numFmtId="1" fontId="6" fillId="7" borderId="1" xfId="0" applyNumberFormat="1" applyFont="1" applyFill="1" applyBorder="1" applyAlignment="1" applyProtection="1">
      <alignment horizontal="center"/>
    </xf>
    <xf numFmtId="1" fontId="6" fillId="8" borderId="1" xfId="0" applyNumberFormat="1" applyFont="1" applyFill="1" applyBorder="1" applyAlignment="1" applyProtection="1">
      <alignment horizontal="center"/>
    </xf>
    <xf numFmtId="1" fontId="6" fillId="8" borderId="1" xfId="2" applyNumberFormat="1" applyFont="1" applyFill="1" applyBorder="1" applyAlignment="1" applyProtection="1">
      <alignment horizontal="center"/>
    </xf>
    <xf numFmtId="1" fontId="9" fillId="8" borderId="1" xfId="0" applyNumberFormat="1" applyFont="1" applyFill="1" applyBorder="1" applyAlignment="1" applyProtection="1">
      <alignment horizontal="center"/>
    </xf>
    <xf numFmtId="1" fontId="9" fillId="6" borderId="1" xfId="0" applyNumberFormat="1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2" fontId="6" fillId="4" borderId="1" xfId="0" applyNumberFormat="1" applyFont="1" applyFill="1" applyBorder="1" applyAlignment="1" applyProtection="1">
      <alignment horizontal="left"/>
    </xf>
    <xf numFmtId="1" fontId="6" fillId="6" borderId="1" xfId="2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/>
    </xf>
    <xf numFmtId="1" fontId="6" fillId="4" borderId="0" xfId="0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2" fontId="6" fillId="2" borderId="0" xfId="0" applyNumberFormat="1" applyFont="1" applyFill="1" applyBorder="1" applyAlignment="1" applyProtection="1">
      <alignment horizontal="left"/>
    </xf>
    <xf numFmtId="1" fontId="6" fillId="8" borderId="7" xfId="0" applyNumberFormat="1" applyFont="1" applyFill="1" applyBorder="1" applyAlignment="1" applyProtection="1">
      <alignment horizontal="center"/>
    </xf>
    <xf numFmtId="2" fontId="5" fillId="2" borderId="5" xfId="0" applyNumberFormat="1" applyFont="1" applyFill="1" applyBorder="1" applyAlignment="1" applyProtection="1">
      <alignment horizontal="center"/>
    </xf>
    <xf numFmtId="1" fontId="6" fillId="8" borderId="5" xfId="0" applyNumberFormat="1" applyFont="1" applyFill="1" applyBorder="1" applyAlignment="1" applyProtection="1">
      <alignment horizontal="center"/>
    </xf>
    <xf numFmtId="1" fontId="6" fillId="7" borderId="1" xfId="2" applyNumberFormat="1" applyFont="1" applyFill="1" applyBorder="1" applyAlignment="1" applyProtection="1">
      <alignment horizontal="center"/>
    </xf>
    <xf numFmtId="1" fontId="6" fillId="8" borderId="7" xfId="2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 textRotation="90" wrapText="1"/>
    </xf>
    <xf numFmtId="0" fontId="5" fillId="2" borderId="1" xfId="0" applyFont="1" applyFill="1" applyBorder="1" applyAlignment="1" applyProtection="1">
      <alignment horizontal="center" vertical="center" textRotation="90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textRotation="90"/>
    </xf>
    <xf numFmtId="0" fontId="5" fillId="2" borderId="5" xfId="0" applyFont="1" applyFill="1" applyBorder="1" applyAlignment="1" applyProtection="1">
      <alignment horizontal="center" vertical="center" textRotation="90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left" vertical="center"/>
    </xf>
    <xf numFmtId="1" fontId="5" fillId="4" borderId="1" xfId="0" applyNumberFormat="1" applyFont="1" applyFill="1" applyBorder="1" applyAlignment="1" applyProtection="1">
      <alignment horizontal="center" vertical="center"/>
    </xf>
    <xf numFmtId="1" fontId="5" fillId="4" borderId="1" xfId="0" applyNumberFormat="1" applyFont="1" applyFill="1" applyBorder="1" applyAlignment="1" applyProtection="1">
      <alignment horizontal="center" vertical="center" textRotation="90"/>
    </xf>
    <xf numFmtId="0" fontId="4" fillId="2" borderId="2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 textRotation="90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left"/>
    </xf>
    <xf numFmtId="0" fontId="6" fillId="2" borderId="3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4" fillId="2" borderId="8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left"/>
    </xf>
    <xf numFmtId="0" fontId="6" fillId="3" borderId="2" xfId="0" applyFont="1" applyFill="1" applyBorder="1" applyAlignment="1" applyProtection="1">
      <alignment horizontal="left"/>
    </xf>
    <xf numFmtId="0" fontId="6" fillId="3" borderId="3" xfId="0" applyFont="1" applyFill="1" applyBorder="1" applyAlignment="1" applyProtection="1">
      <alignment horizontal="left"/>
    </xf>
    <xf numFmtId="1" fontId="6" fillId="2" borderId="0" xfId="0" applyNumberFormat="1" applyFont="1" applyFill="1" applyBorder="1" applyAlignment="1" applyProtection="1">
      <alignment horizontal="left"/>
    </xf>
    <xf numFmtId="1" fontId="6" fillId="2" borderId="1" xfId="0" applyNumberFormat="1" applyFont="1" applyFill="1" applyBorder="1" applyAlignment="1" applyProtection="1">
      <alignment horizontal="left"/>
    </xf>
    <xf numFmtId="1" fontId="6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 textRotation="90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1" fontId="6" fillId="2" borderId="1" xfId="0" applyNumberFormat="1" applyFont="1" applyFill="1" applyBorder="1" applyAlignment="1" applyProtection="1">
      <alignment horizontal="center" vertical="center"/>
    </xf>
    <xf numFmtId="1" fontId="5" fillId="3" borderId="1" xfId="0" applyNumberFormat="1" applyFont="1" applyFill="1" applyBorder="1" applyAlignment="1" applyProtection="1">
      <alignment horizontal="center" vertical="center" textRotation="90"/>
    </xf>
    <xf numFmtId="0" fontId="5" fillId="2" borderId="1" xfId="0" applyFont="1" applyFill="1" applyBorder="1" applyAlignment="1" applyProtection="1">
      <alignment horizontal="left" vertical="center" textRotation="90" wrapText="1"/>
    </xf>
    <xf numFmtId="0" fontId="5" fillId="2" borderId="1" xfId="0" applyFont="1" applyFill="1" applyBorder="1" applyAlignment="1" applyProtection="1">
      <alignment horizontal="left" textRotation="90"/>
    </xf>
    <xf numFmtId="0" fontId="5" fillId="2" borderId="4" xfId="0" applyFont="1" applyFill="1" applyBorder="1" applyAlignment="1" applyProtection="1">
      <alignment horizontal="center" vertical="center" textRotation="90" wrapText="1"/>
    </xf>
    <xf numFmtId="0" fontId="5" fillId="2" borderId="5" xfId="0" applyFont="1" applyFill="1" applyBorder="1" applyAlignment="1" applyProtection="1">
      <alignment horizontal="center" vertical="center" textRotation="90" wrapText="1"/>
    </xf>
    <xf numFmtId="1" fontId="6" fillId="3" borderId="1" xfId="0" applyNumberFormat="1" applyFont="1" applyFill="1" applyBorder="1" applyAlignment="1" applyProtection="1">
      <alignment horizontal="left"/>
    </xf>
    <xf numFmtId="1" fontId="6" fillId="2" borderId="2" xfId="0" applyNumberFormat="1" applyFont="1" applyFill="1" applyBorder="1" applyAlignment="1" applyProtection="1">
      <alignment horizontal="left"/>
    </xf>
    <xf numFmtId="1" fontId="6" fillId="2" borderId="3" xfId="0" applyNumberFormat="1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</cellXfs>
  <cellStyles count="3">
    <cellStyle name="Hüperlink" xfId="1" builtinId="8"/>
    <cellStyle name="Normaallaad" xfId="0" builtinId="0"/>
    <cellStyle name="Valu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0</xdr:row>
      <xdr:rowOff>114300</xdr:rowOff>
    </xdr:from>
    <xdr:to>
      <xdr:col>17</xdr:col>
      <xdr:colOff>1181100</xdr:colOff>
      <xdr:row>3</xdr:row>
      <xdr:rowOff>142875</xdr:rowOff>
    </xdr:to>
    <xdr:pic>
      <xdr:nvPicPr>
        <xdr:cNvPr id="5276" name="Picture 1" descr="sss_krasai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114300"/>
          <a:ext cx="10287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1</xdr:row>
      <xdr:rowOff>19050</xdr:rowOff>
    </xdr:from>
    <xdr:to>
      <xdr:col>1</xdr:col>
      <xdr:colOff>542925</xdr:colOff>
      <xdr:row>3</xdr:row>
      <xdr:rowOff>87766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0635"/>
          <a:ext cx="567418" cy="408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0</xdr:row>
      <xdr:rowOff>28575</xdr:rowOff>
    </xdr:from>
    <xdr:to>
      <xdr:col>17</xdr:col>
      <xdr:colOff>1181100</xdr:colOff>
      <xdr:row>3</xdr:row>
      <xdr:rowOff>142875</xdr:rowOff>
    </xdr:to>
    <xdr:pic>
      <xdr:nvPicPr>
        <xdr:cNvPr id="8344" name="Picture 1" descr="sss_krasai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28575"/>
          <a:ext cx="885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1</xdr:row>
      <xdr:rowOff>19050</xdr:rowOff>
    </xdr:from>
    <xdr:to>
      <xdr:col>1</xdr:col>
      <xdr:colOff>542925</xdr:colOff>
      <xdr:row>3</xdr:row>
      <xdr:rowOff>104775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0975"/>
          <a:ext cx="571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1</xdr:row>
      <xdr:rowOff>19050</xdr:rowOff>
    </xdr:from>
    <xdr:to>
      <xdr:col>1</xdr:col>
      <xdr:colOff>542925</xdr:colOff>
      <xdr:row>3</xdr:row>
      <xdr:rowOff>104775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0975"/>
          <a:ext cx="571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243448</xdr:colOff>
      <xdr:row>0</xdr:row>
      <xdr:rowOff>32217</xdr:rowOff>
    </xdr:from>
    <xdr:to>
      <xdr:col>18</xdr:col>
      <xdr:colOff>91048</xdr:colOff>
      <xdr:row>3</xdr:row>
      <xdr:rowOff>79842</xdr:rowOff>
    </xdr:to>
    <xdr:pic>
      <xdr:nvPicPr>
        <xdr:cNvPr id="2" name="Picture 1" descr="sss_krasai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6518" y="32217"/>
          <a:ext cx="1073243" cy="530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240580</xdr:colOff>
      <xdr:row>1</xdr:row>
      <xdr:rowOff>44114</xdr:rowOff>
    </xdr:from>
    <xdr:to>
      <xdr:col>1</xdr:col>
      <xdr:colOff>523153</xdr:colOff>
      <xdr:row>3</xdr:row>
      <xdr:rowOff>130551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580" y="204926"/>
          <a:ext cx="567086" cy="408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0</xdr:row>
      <xdr:rowOff>76200</xdr:rowOff>
    </xdr:from>
    <xdr:to>
      <xdr:col>18</xdr:col>
      <xdr:colOff>0</xdr:colOff>
      <xdr:row>3</xdr:row>
      <xdr:rowOff>142875</xdr:rowOff>
    </xdr:to>
    <xdr:pic>
      <xdr:nvPicPr>
        <xdr:cNvPr id="7320" name="Picture 1" descr="sss_krasai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76200"/>
          <a:ext cx="847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2</xdr:row>
      <xdr:rowOff>19050</xdr:rowOff>
    </xdr:from>
    <xdr:to>
      <xdr:col>1</xdr:col>
      <xdr:colOff>504825</xdr:colOff>
      <xdr:row>4</xdr:row>
      <xdr:rowOff>104775</xdr:rowOff>
    </xdr:to>
    <xdr:pic>
      <xdr:nvPicPr>
        <xdr:cNvPr id="73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0036"/>
          <a:ext cx="572439" cy="407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1</xdr:row>
      <xdr:rowOff>95250</xdr:rowOff>
    </xdr:from>
    <xdr:to>
      <xdr:col>18</xdr:col>
      <xdr:colOff>0</xdr:colOff>
      <xdr:row>4</xdr:row>
      <xdr:rowOff>142875</xdr:rowOff>
    </xdr:to>
    <xdr:pic>
      <xdr:nvPicPr>
        <xdr:cNvPr id="2" name="Picture 1" descr="sss_krasai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6225" y="9525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307322</xdr:colOff>
      <xdr:row>2</xdr:row>
      <xdr:rowOff>840</xdr:rowOff>
    </xdr:from>
    <xdr:to>
      <xdr:col>1</xdr:col>
      <xdr:colOff>897872</xdr:colOff>
      <xdr:row>5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22" y="6477840"/>
          <a:ext cx="895350" cy="589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0</xdr:row>
      <xdr:rowOff>114300</xdr:rowOff>
    </xdr:from>
    <xdr:to>
      <xdr:col>17</xdr:col>
      <xdr:colOff>1181100</xdr:colOff>
      <xdr:row>3</xdr:row>
      <xdr:rowOff>142875</xdr:rowOff>
    </xdr:to>
    <xdr:pic>
      <xdr:nvPicPr>
        <xdr:cNvPr id="2" name="Picture 1" descr="sss_krasai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114300"/>
          <a:ext cx="962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1</xdr:row>
      <xdr:rowOff>19050</xdr:rowOff>
    </xdr:from>
    <xdr:to>
      <xdr:col>1</xdr:col>
      <xdr:colOff>542925</xdr:colOff>
      <xdr:row>3</xdr:row>
      <xdr:rowOff>87766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0975"/>
          <a:ext cx="571500" cy="411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zoomScale="90" zoomScaleNormal="90" workbookViewId="0">
      <selection activeCell="Q45" sqref="Q45"/>
    </sheetView>
  </sheetViews>
  <sheetFormatPr defaultRowHeight="12.75" x14ac:dyDescent="0.2"/>
  <cols>
    <col min="1" max="1" width="4.140625" customWidth="1"/>
    <col min="2" max="2" width="20.85546875" customWidth="1"/>
    <col min="3" max="3" width="5.85546875" customWidth="1"/>
    <col min="4" max="4" width="10.7109375" customWidth="1"/>
    <col min="5" max="5" width="6.140625" customWidth="1"/>
    <col min="6" max="6" width="5.7109375" customWidth="1"/>
    <col min="7" max="7" width="5.7109375" style="20" customWidth="1"/>
    <col min="8" max="8" width="5.85546875" style="20" customWidth="1"/>
    <col min="9" max="9" width="5.42578125" style="20" customWidth="1"/>
    <col min="10" max="10" width="5.7109375" style="20" customWidth="1"/>
    <col min="11" max="11" width="5.42578125" style="20" customWidth="1"/>
    <col min="12" max="14" width="5.5703125" style="20" customWidth="1"/>
    <col min="15" max="15" width="5.85546875" style="20" customWidth="1"/>
    <col min="16" max="16" width="4.140625" customWidth="1"/>
    <col min="17" max="17" width="7.5703125" customWidth="1"/>
    <col min="18" max="18" width="16.7109375" customWidth="1"/>
  </cols>
  <sheetData>
    <row r="1" spans="1:18" x14ac:dyDescent="0.2">
      <c r="A1" s="1" t="s">
        <v>18</v>
      </c>
      <c r="B1" s="2"/>
      <c r="C1" s="2"/>
      <c r="D1" s="2"/>
      <c r="E1" s="2"/>
      <c r="F1" s="3"/>
      <c r="G1" s="17"/>
      <c r="H1" s="17"/>
      <c r="I1" s="17"/>
      <c r="J1" s="17"/>
      <c r="K1" s="17"/>
      <c r="L1" s="17"/>
      <c r="M1" s="17"/>
      <c r="N1" s="17"/>
      <c r="O1" s="17"/>
      <c r="P1" s="4"/>
      <c r="Q1" s="2"/>
      <c r="R1" s="2"/>
    </row>
    <row r="2" spans="1:18" x14ac:dyDescent="0.2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14.25" x14ac:dyDescent="0.2">
      <c r="A3" s="115" t="s">
        <v>125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spans="1:18" x14ac:dyDescent="0.2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</row>
    <row r="5" spans="1:18" ht="30.75" customHeight="1" x14ac:dyDescent="0.2">
      <c r="A5" s="101" t="s">
        <v>8</v>
      </c>
      <c r="B5" s="117" t="s">
        <v>14</v>
      </c>
      <c r="C5" s="123" t="s">
        <v>9</v>
      </c>
      <c r="D5" s="119" t="s">
        <v>11</v>
      </c>
      <c r="E5" s="119" t="s">
        <v>22</v>
      </c>
      <c r="F5" s="101" t="s">
        <v>10</v>
      </c>
      <c r="G5" s="121" t="s">
        <v>1</v>
      </c>
      <c r="H5" s="121"/>
      <c r="I5" s="121"/>
      <c r="J5" s="121"/>
      <c r="K5" s="121" t="s">
        <v>2</v>
      </c>
      <c r="L5" s="121"/>
      <c r="M5" s="121"/>
      <c r="N5" s="121"/>
      <c r="O5" s="122" t="s">
        <v>7</v>
      </c>
      <c r="P5" s="118" t="s">
        <v>20</v>
      </c>
      <c r="Q5" s="125" t="s">
        <v>19</v>
      </c>
      <c r="R5" s="102" t="s">
        <v>21</v>
      </c>
    </row>
    <row r="6" spans="1:18" ht="15.75" customHeight="1" x14ac:dyDescent="0.2">
      <c r="A6" s="101"/>
      <c r="B6" s="117"/>
      <c r="C6" s="124"/>
      <c r="D6" s="120"/>
      <c r="E6" s="120"/>
      <c r="F6" s="101"/>
      <c r="G6" s="18" t="s">
        <v>3</v>
      </c>
      <c r="H6" s="18" t="s">
        <v>4</v>
      </c>
      <c r="I6" s="18" t="s">
        <v>5</v>
      </c>
      <c r="J6" s="22" t="s">
        <v>6</v>
      </c>
      <c r="K6" s="18" t="s">
        <v>3</v>
      </c>
      <c r="L6" s="18" t="s">
        <v>4</v>
      </c>
      <c r="M6" s="18" t="s">
        <v>5</v>
      </c>
      <c r="N6" s="22" t="s">
        <v>6</v>
      </c>
      <c r="O6" s="122"/>
      <c r="P6" s="118"/>
      <c r="Q6" s="126"/>
      <c r="R6" s="102"/>
    </row>
    <row r="7" spans="1:18" x14ac:dyDescent="0.2">
      <c r="A7" s="98" t="s">
        <v>30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1:18" x14ac:dyDescent="0.2">
      <c r="A8" s="5">
        <v>1</v>
      </c>
      <c r="B8" s="45" t="s">
        <v>44</v>
      </c>
      <c r="C8" s="45">
        <v>2006</v>
      </c>
      <c r="D8" s="45" t="s">
        <v>75</v>
      </c>
      <c r="E8" s="45" t="s">
        <v>33</v>
      </c>
      <c r="F8" s="7">
        <v>27.4</v>
      </c>
      <c r="G8" s="70">
        <v>19</v>
      </c>
      <c r="H8" s="68">
        <v>20</v>
      </c>
      <c r="I8" s="68">
        <v>20</v>
      </c>
      <c r="J8" s="26">
        <v>19</v>
      </c>
      <c r="K8" s="70">
        <v>20</v>
      </c>
      <c r="L8" s="70">
        <v>25</v>
      </c>
      <c r="M8" s="70">
        <v>28</v>
      </c>
      <c r="N8" s="21">
        <v>28</v>
      </c>
      <c r="O8" s="21">
        <v>47</v>
      </c>
      <c r="P8" s="5" t="s">
        <v>146</v>
      </c>
      <c r="Q8" s="13">
        <f>IF(O8=0,0,10^(0.794358141*LOG10(F8/174.393)^2)*O8)</f>
        <v>153.2148155979672</v>
      </c>
      <c r="R8" s="45" t="s">
        <v>38</v>
      </c>
    </row>
    <row r="9" spans="1:18" x14ac:dyDescent="0.2">
      <c r="A9" s="5">
        <v>6</v>
      </c>
      <c r="B9" s="45" t="s">
        <v>76</v>
      </c>
      <c r="C9" s="45">
        <v>2010</v>
      </c>
      <c r="D9" s="58" t="s">
        <v>129</v>
      </c>
      <c r="E9" s="45" t="s">
        <v>77</v>
      </c>
      <c r="F9" s="7">
        <v>22.55</v>
      </c>
      <c r="G9" s="68">
        <v>15</v>
      </c>
      <c r="H9" s="70">
        <v>15</v>
      </c>
      <c r="I9" s="68">
        <v>17</v>
      </c>
      <c r="J9" s="26">
        <v>15</v>
      </c>
      <c r="K9" s="70">
        <v>20</v>
      </c>
      <c r="L9" s="68">
        <v>22</v>
      </c>
      <c r="M9" s="68">
        <v>22</v>
      </c>
      <c r="N9" s="21">
        <v>20</v>
      </c>
      <c r="O9" s="21">
        <v>35</v>
      </c>
      <c r="P9" s="5">
        <v>5</v>
      </c>
      <c r="Q9" s="13">
        <f t="shared" ref="Q9:Q12" si="0">IF(O9=0,0,10^(0.794358141*LOG10(F9/174.393)^2)*O9)</f>
        <v>148.24980588824519</v>
      </c>
      <c r="R9" s="45" t="s">
        <v>78</v>
      </c>
    </row>
    <row r="10" spans="1:18" x14ac:dyDescent="0.2">
      <c r="A10" s="5">
        <v>11</v>
      </c>
      <c r="B10" s="45" t="s">
        <v>49</v>
      </c>
      <c r="C10" s="45">
        <v>2009</v>
      </c>
      <c r="D10" s="45" t="s">
        <v>37</v>
      </c>
      <c r="E10" s="45" t="s">
        <v>33</v>
      </c>
      <c r="F10" s="7">
        <v>33.9</v>
      </c>
      <c r="G10" s="70">
        <v>32</v>
      </c>
      <c r="H10" s="70">
        <v>34</v>
      </c>
      <c r="I10" s="68">
        <v>35</v>
      </c>
      <c r="J10" s="26">
        <v>34</v>
      </c>
      <c r="K10" s="70">
        <v>40</v>
      </c>
      <c r="L10" s="70">
        <v>42</v>
      </c>
      <c r="M10" s="49">
        <v>0</v>
      </c>
      <c r="N10" s="21">
        <v>42</v>
      </c>
      <c r="O10" s="21">
        <v>76</v>
      </c>
      <c r="P10" s="5" t="s">
        <v>144</v>
      </c>
      <c r="Q10" s="13">
        <f t="shared" si="0"/>
        <v>191.75664697140922</v>
      </c>
      <c r="R10" s="45" t="s">
        <v>40</v>
      </c>
    </row>
    <row r="11" spans="1:18" x14ac:dyDescent="0.2">
      <c r="A11" s="5">
        <v>49</v>
      </c>
      <c r="B11" s="45" t="s">
        <v>47</v>
      </c>
      <c r="C11" s="45">
        <v>2008</v>
      </c>
      <c r="D11" s="45" t="s">
        <v>79</v>
      </c>
      <c r="E11" s="45" t="s">
        <v>33</v>
      </c>
      <c r="F11" s="7">
        <v>32.049999999999997</v>
      </c>
      <c r="G11" s="68">
        <v>15</v>
      </c>
      <c r="H11" s="70">
        <v>15</v>
      </c>
      <c r="I11" s="68">
        <v>20</v>
      </c>
      <c r="J11" s="26">
        <v>15</v>
      </c>
      <c r="K11" s="70">
        <v>20</v>
      </c>
      <c r="L11" s="70">
        <v>23</v>
      </c>
      <c r="M11" s="70">
        <v>26</v>
      </c>
      <c r="N11" s="21">
        <v>26</v>
      </c>
      <c r="O11" s="21">
        <v>41</v>
      </c>
      <c r="P11" s="5">
        <v>4</v>
      </c>
      <c r="Q11" s="13">
        <f t="shared" si="0"/>
        <v>110.34050146775148</v>
      </c>
      <c r="R11" s="62" t="s">
        <v>143</v>
      </c>
    </row>
    <row r="12" spans="1:18" x14ac:dyDescent="0.2">
      <c r="A12" s="5">
        <v>66</v>
      </c>
      <c r="B12" s="62" t="s">
        <v>50</v>
      </c>
      <c r="C12" s="62">
        <v>2006</v>
      </c>
      <c r="D12" s="62" t="s">
        <v>75</v>
      </c>
      <c r="E12" s="62" t="s">
        <v>33</v>
      </c>
      <c r="F12" s="7">
        <v>34.950000000000003</v>
      </c>
      <c r="G12" s="70">
        <v>21</v>
      </c>
      <c r="H12" s="70">
        <v>23</v>
      </c>
      <c r="I12" s="68">
        <v>25</v>
      </c>
      <c r="J12" s="21">
        <v>23</v>
      </c>
      <c r="K12" s="70">
        <v>30</v>
      </c>
      <c r="L12" s="70">
        <v>32</v>
      </c>
      <c r="M12" s="68">
        <v>35</v>
      </c>
      <c r="N12" s="21">
        <v>32</v>
      </c>
      <c r="O12" s="21">
        <v>55</v>
      </c>
      <c r="P12" s="5" t="s">
        <v>145</v>
      </c>
      <c r="Q12" s="13">
        <f t="shared" si="0"/>
        <v>134.11209432973612</v>
      </c>
      <c r="R12" s="62" t="s">
        <v>38</v>
      </c>
    </row>
    <row r="13" spans="1:18" x14ac:dyDescent="0.2">
      <c r="A13" s="98" t="s">
        <v>31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100"/>
    </row>
    <row r="14" spans="1:18" x14ac:dyDescent="0.2">
      <c r="A14" s="5">
        <v>7</v>
      </c>
      <c r="B14" s="45" t="s">
        <v>80</v>
      </c>
      <c r="C14" s="34">
        <v>2007</v>
      </c>
      <c r="D14" s="58" t="s">
        <v>129</v>
      </c>
      <c r="E14" s="45" t="s">
        <v>77</v>
      </c>
      <c r="F14" s="7">
        <v>40</v>
      </c>
      <c r="G14" s="71">
        <v>30</v>
      </c>
      <c r="H14" s="70">
        <v>32</v>
      </c>
      <c r="I14" s="73">
        <v>34</v>
      </c>
      <c r="J14" s="21">
        <v>32</v>
      </c>
      <c r="K14" s="70">
        <v>40</v>
      </c>
      <c r="L14" s="70">
        <v>43</v>
      </c>
      <c r="M14" s="68">
        <v>45</v>
      </c>
      <c r="N14" s="21">
        <v>43</v>
      </c>
      <c r="O14" s="21">
        <v>75</v>
      </c>
      <c r="P14" s="5" t="s">
        <v>145</v>
      </c>
      <c r="Q14" s="13">
        <f>IF(O14=0,0,10^(0.794358141*LOG10(F14/174.393)^2)*O14)</f>
        <v>158.44944811662887</v>
      </c>
      <c r="R14" s="45" t="s">
        <v>78</v>
      </c>
    </row>
    <row r="15" spans="1:18" x14ac:dyDescent="0.2">
      <c r="A15" s="5">
        <v>60</v>
      </c>
      <c r="B15" s="45" t="s">
        <v>51</v>
      </c>
      <c r="C15" s="45">
        <v>2007</v>
      </c>
      <c r="D15" s="45" t="s">
        <v>75</v>
      </c>
      <c r="E15" s="45" t="s">
        <v>33</v>
      </c>
      <c r="F15" s="7">
        <v>40</v>
      </c>
      <c r="G15" s="71">
        <v>22</v>
      </c>
      <c r="H15" s="70">
        <v>24</v>
      </c>
      <c r="I15" s="72">
        <v>26</v>
      </c>
      <c r="J15" s="21">
        <v>26</v>
      </c>
      <c r="K15" s="70">
        <v>33</v>
      </c>
      <c r="L15" s="68">
        <v>35</v>
      </c>
      <c r="M15" s="70">
        <v>35</v>
      </c>
      <c r="N15" s="21">
        <v>35</v>
      </c>
      <c r="O15" s="21">
        <v>61</v>
      </c>
      <c r="P15" s="5" t="s">
        <v>146</v>
      </c>
      <c r="Q15" s="13">
        <f t="shared" ref="Q15:Q16" si="1">IF(O15=0,0,10^(0.794358141*LOG10(F15/174.393)^2)*O15)</f>
        <v>128.87221780152481</v>
      </c>
      <c r="R15" s="45" t="s">
        <v>38</v>
      </c>
    </row>
    <row r="16" spans="1:18" x14ac:dyDescent="0.2">
      <c r="A16" s="5">
        <v>64</v>
      </c>
      <c r="B16" s="45" t="s">
        <v>46</v>
      </c>
      <c r="C16" s="45">
        <v>2005</v>
      </c>
      <c r="D16" s="45" t="s">
        <v>42</v>
      </c>
      <c r="E16" s="45" t="s">
        <v>36</v>
      </c>
      <c r="F16" s="7">
        <v>37.950000000000003</v>
      </c>
      <c r="G16" s="71">
        <v>35</v>
      </c>
      <c r="H16" s="70">
        <v>38</v>
      </c>
      <c r="I16" s="73">
        <v>40</v>
      </c>
      <c r="J16" s="21">
        <v>38</v>
      </c>
      <c r="K16" s="68">
        <v>45</v>
      </c>
      <c r="L16" s="70">
        <v>45</v>
      </c>
      <c r="M16" s="68">
        <v>50</v>
      </c>
      <c r="N16" s="21">
        <v>45</v>
      </c>
      <c r="O16" s="21">
        <v>83</v>
      </c>
      <c r="P16" s="5" t="s">
        <v>144</v>
      </c>
      <c r="Q16" s="13">
        <f t="shared" si="1"/>
        <v>185.15461540297414</v>
      </c>
      <c r="R16" s="45" t="s">
        <v>43</v>
      </c>
    </row>
    <row r="17" spans="1:18" x14ac:dyDescent="0.2">
      <c r="A17" s="98" t="s">
        <v>28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100"/>
    </row>
    <row r="18" spans="1:18" x14ac:dyDescent="0.2">
      <c r="A18" s="5">
        <v>10</v>
      </c>
      <c r="B18" s="30" t="s">
        <v>45</v>
      </c>
      <c r="C18" s="30">
        <v>2005</v>
      </c>
      <c r="D18" s="30" t="s">
        <v>37</v>
      </c>
      <c r="E18" s="30" t="s">
        <v>33</v>
      </c>
      <c r="F18" s="7">
        <v>40.85</v>
      </c>
      <c r="G18" s="70">
        <v>31</v>
      </c>
      <c r="H18" s="70">
        <v>34</v>
      </c>
      <c r="I18" s="70">
        <v>35</v>
      </c>
      <c r="J18" s="21">
        <v>35</v>
      </c>
      <c r="K18" s="70">
        <v>36</v>
      </c>
      <c r="L18" s="70">
        <v>38</v>
      </c>
      <c r="M18" s="70">
        <v>40</v>
      </c>
      <c r="N18" s="21">
        <v>40</v>
      </c>
      <c r="O18" s="21">
        <v>75</v>
      </c>
      <c r="P18" s="5" t="s">
        <v>146</v>
      </c>
      <c r="Q18" s="13">
        <f t="shared" ref="Q18:Q19" si="2">IF(O18=0,0,10^(0.794358141*LOG10(F18/174.393)^2)*O18)</f>
        <v>155.12414040409834</v>
      </c>
      <c r="R18" s="30" t="s">
        <v>40</v>
      </c>
    </row>
    <row r="19" spans="1:18" x14ac:dyDescent="0.2">
      <c r="A19" s="5">
        <v>32</v>
      </c>
      <c r="B19" s="45" t="s">
        <v>53</v>
      </c>
      <c r="C19" s="30">
        <v>2006</v>
      </c>
      <c r="D19" s="45" t="s">
        <v>75</v>
      </c>
      <c r="E19" s="45" t="s">
        <v>33</v>
      </c>
      <c r="F19" s="7">
        <v>42.4</v>
      </c>
      <c r="G19" s="70">
        <v>38</v>
      </c>
      <c r="H19" s="70">
        <v>40</v>
      </c>
      <c r="I19" s="68">
        <v>42</v>
      </c>
      <c r="J19" s="21">
        <v>40</v>
      </c>
      <c r="K19" s="70">
        <v>50</v>
      </c>
      <c r="L19" s="70">
        <v>53</v>
      </c>
      <c r="M19" s="70">
        <v>56</v>
      </c>
      <c r="N19" s="21">
        <v>56</v>
      </c>
      <c r="O19" s="21">
        <v>96</v>
      </c>
      <c r="P19" s="5" t="s">
        <v>144</v>
      </c>
      <c r="Q19" s="13">
        <f t="shared" si="2"/>
        <v>191.38164589302158</v>
      </c>
      <c r="R19" s="45" t="s">
        <v>38</v>
      </c>
    </row>
    <row r="20" spans="1:18" x14ac:dyDescent="0.2">
      <c r="A20" s="5">
        <v>45</v>
      </c>
      <c r="B20" s="54" t="s">
        <v>127</v>
      </c>
      <c r="C20" s="45">
        <v>2005</v>
      </c>
      <c r="D20" s="45" t="s">
        <v>42</v>
      </c>
      <c r="E20" s="45" t="s">
        <v>36</v>
      </c>
      <c r="F20" s="7">
        <v>41.55</v>
      </c>
      <c r="G20" s="71">
        <v>30</v>
      </c>
      <c r="H20" s="70">
        <v>33</v>
      </c>
      <c r="I20" s="73">
        <v>34</v>
      </c>
      <c r="J20" s="21">
        <v>33</v>
      </c>
      <c r="K20" s="70">
        <v>38</v>
      </c>
      <c r="L20" s="68">
        <v>43</v>
      </c>
      <c r="M20" s="70">
        <v>43</v>
      </c>
      <c r="N20" s="21">
        <v>43</v>
      </c>
      <c r="O20" s="21">
        <v>76</v>
      </c>
      <c r="P20" s="5" t="s">
        <v>145</v>
      </c>
      <c r="Q20" s="13">
        <f t="shared" ref="Q20" si="3">IF(O20=0,0,10^(0.794358141*LOG10(F20/174.393)^2)*O20)</f>
        <v>154.55585949549629</v>
      </c>
      <c r="R20" s="45" t="s">
        <v>43</v>
      </c>
    </row>
    <row r="21" spans="1:18" x14ac:dyDescent="0.2">
      <c r="A21" s="98" t="s">
        <v>32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100"/>
    </row>
    <row r="22" spans="1:18" x14ac:dyDescent="0.2">
      <c r="A22" s="57">
        <v>9</v>
      </c>
      <c r="B22" s="56" t="s">
        <v>52</v>
      </c>
      <c r="C22" s="56">
        <v>2004</v>
      </c>
      <c r="D22" s="56" t="s">
        <v>35</v>
      </c>
      <c r="E22" s="56" t="s">
        <v>36</v>
      </c>
      <c r="F22" s="7">
        <v>49.5</v>
      </c>
      <c r="G22" s="70">
        <v>44</v>
      </c>
      <c r="H22" s="70">
        <v>47</v>
      </c>
      <c r="I22" s="70">
        <v>50</v>
      </c>
      <c r="J22" s="26">
        <v>50</v>
      </c>
      <c r="K22" s="70">
        <v>54</v>
      </c>
      <c r="L22" s="70">
        <v>57</v>
      </c>
      <c r="M22" s="68">
        <v>60</v>
      </c>
      <c r="N22" s="21">
        <v>57</v>
      </c>
      <c r="O22" s="21">
        <v>107</v>
      </c>
      <c r="P22" s="5" t="s">
        <v>144</v>
      </c>
      <c r="Q22" s="13">
        <f t="shared" ref="Q22:Q23" si="4">IF(O22=0,0,10^(0.794358141*LOG10(F22/174.393)^2)*O22)</f>
        <v>184.925461258496</v>
      </c>
      <c r="R22" s="56" t="s">
        <v>39</v>
      </c>
    </row>
    <row r="23" spans="1:18" x14ac:dyDescent="0.2">
      <c r="A23" s="60">
        <v>15</v>
      </c>
      <c r="B23" s="59" t="s">
        <v>137</v>
      </c>
      <c r="C23" s="59">
        <v>2006</v>
      </c>
      <c r="D23" s="59" t="s">
        <v>35</v>
      </c>
      <c r="E23" s="59" t="s">
        <v>36</v>
      </c>
      <c r="F23" s="7">
        <v>42.9</v>
      </c>
      <c r="G23" s="70">
        <v>20</v>
      </c>
      <c r="H23" s="70">
        <v>22</v>
      </c>
      <c r="I23" s="70">
        <v>23</v>
      </c>
      <c r="J23" s="26">
        <v>23</v>
      </c>
      <c r="K23" s="70">
        <v>28</v>
      </c>
      <c r="L23" s="70">
        <v>30</v>
      </c>
      <c r="M23" s="70">
        <v>32</v>
      </c>
      <c r="N23" s="21">
        <v>32</v>
      </c>
      <c r="O23" s="21">
        <v>55</v>
      </c>
      <c r="P23" s="5" t="s">
        <v>146</v>
      </c>
      <c r="Q23" s="13">
        <f t="shared" si="4"/>
        <v>108.40378888018026</v>
      </c>
      <c r="R23" s="59" t="s">
        <v>39</v>
      </c>
    </row>
    <row r="24" spans="1:18" x14ac:dyDescent="0.2">
      <c r="A24" s="37">
        <v>20</v>
      </c>
      <c r="B24" s="45" t="s">
        <v>54</v>
      </c>
      <c r="C24" s="45">
        <v>2008</v>
      </c>
      <c r="D24" s="45" t="s">
        <v>42</v>
      </c>
      <c r="E24" s="45" t="s">
        <v>36</v>
      </c>
      <c r="F24" s="7">
        <v>47.05</v>
      </c>
      <c r="G24" s="70">
        <v>20</v>
      </c>
      <c r="H24" s="70">
        <v>23</v>
      </c>
      <c r="I24" s="68">
        <v>25</v>
      </c>
      <c r="J24" s="26">
        <v>23</v>
      </c>
      <c r="K24" s="70">
        <v>29</v>
      </c>
      <c r="L24" s="70">
        <v>31</v>
      </c>
      <c r="M24" s="70">
        <v>33</v>
      </c>
      <c r="N24" s="21">
        <v>33</v>
      </c>
      <c r="O24" s="21">
        <v>56</v>
      </c>
      <c r="P24" s="5" t="s">
        <v>145</v>
      </c>
      <c r="Q24" s="13">
        <f>IF(O24=0,0,10^(0.794358141*LOG10(F24/174.393)^2)*O24)</f>
        <v>101.23777017641362</v>
      </c>
      <c r="R24" s="45" t="s">
        <v>43</v>
      </c>
    </row>
    <row r="25" spans="1:18" x14ac:dyDescent="0.2">
      <c r="A25" s="98" t="s">
        <v>29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100"/>
    </row>
    <row r="26" spans="1:18" x14ac:dyDescent="0.2">
      <c r="A26" s="5">
        <v>5</v>
      </c>
      <c r="B26" s="59" t="s">
        <v>138</v>
      </c>
      <c r="C26" s="45">
        <v>2005</v>
      </c>
      <c r="D26" s="45" t="s">
        <v>35</v>
      </c>
      <c r="E26" s="45" t="s">
        <v>36</v>
      </c>
      <c r="F26" s="7">
        <v>53.8</v>
      </c>
      <c r="G26" s="70">
        <v>35</v>
      </c>
      <c r="H26" s="70">
        <v>37</v>
      </c>
      <c r="I26" s="70">
        <v>39</v>
      </c>
      <c r="J26" s="26">
        <v>39</v>
      </c>
      <c r="K26" s="70">
        <v>45</v>
      </c>
      <c r="L26" s="70">
        <v>48</v>
      </c>
      <c r="M26" s="70">
        <v>51</v>
      </c>
      <c r="N26" s="21">
        <v>51</v>
      </c>
      <c r="O26" s="21">
        <v>90</v>
      </c>
      <c r="P26" s="5" t="s">
        <v>145</v>
      </c>
      <c r="Q26" s="13">
        <f t="shared" ref="Q26:Q31" si="5">IF(O26=0,0,10^(0.794358141*LOG10(F26/174.393)^2)*O26)</f>
        <v>145.03091076028304</v>
      </c>
      <c r="R26" s="45" t="s">
        <v>39</v>
      </c>
    </row>
    <row r="27" spans="1:18" x14ac:dyDescent="0.2">
      <c r="A27" s="5">
        <v>21</v>
      </c>
      <c r="B27" s="45" t="s">
        <v>59</v>
      </c>
      <c r="C27" s="45">
        <v>2006</v>
      </c>
      <c r="D27" s="45" t="s">
        <v>48</v>
      </c>
      <c r="E27" s="45" t="s">
        <v>33</v>
      </c>
      <c r="F27" s="7">
        <v>51.55</v>
      </c>
      <c r="G27" s="70">
        <v>16</v>
      </c>
      <c r="H27" s="70">
        <v>19</v>
      </c>
      <c r="I27" s="70">
        <v>21</v>
      </c>
      <c r="J27" s="26">
        <v>21</v>
      </c>
      <c r="K27" s="70">
        <v>22</v>
      </c>
      <c r="L27" s="70">
        <v>25</v>
      </c>
      <c r="M27" s="70">
        <v>27</v>
      </c>
      <c r="N27" s="21">
        <v>27</v>
      </c>
      <c r="O27" s="21">
        <v>48</v>
      </c>
      <c r="P27" s="5">
        <v>7</v>
      </c>
      <c r="Q27" s="13">
        <f t="shared" si="5"/>
        <v>80.128632952109044</v>
      </c>
      <c r="R27" s="62" t="s">
        <v>143</v>
      </c>
    </row>
    <row r="28" spans="1:18" x14ac:dyDescent="0.2">
      <c r="A28" s="5">
        <v>22</v>
      </c>
      <c r="B28" s="45" t="s">
        <v>81</v>
      </c>
      <c r="C28" s="45">
        <v>2008</v>
      </c>
      <c r="D28" s="45" t="s">
        <v>37</v>
      </c>
      <c r="E28" s="45" t="s">
        <v>33</v>
      </c>
      <c r="F28" s="7">
        <v>51.15</v>
      </c>
      <c r="G28" s="70">
        <v>28</v>
      </c>
      <c r="H28" s="70">
        <v>31</v>
      </c>
      <c r="I28" s="70">
        <v>34</v>
      </c>
      <c r="J28" s="26">
        <v>34</v>
      </c>
      <c r="K28" s="70">
        <v>38</v>
      </c>
      <c r="L28" s="70">
        <v>42</v>
      </c>
      <c r="M28" s="70">
        <v>45</v>
      </c>
      <c r="N28" s="21">
        <v>45</v>
      </c>
      <c r="O28" s="21">
        <v>79</v>
      </c>
      <c r="P28" s="5" t="s">
        <v>146</v>
      </c>
      <c r="Q28" s="13">
        <f t="shared" si="5"/>
        <v>132.74785047240132</v>
      </c>
      <c r="R28" s="45" t="s">
        <v>40</v>
      </c>
    </row>
    <row r="29" spans="1:18" x14ac:dyDescent="0.2">
      <c r="A29" s="5">
        <v>25</v>
      </c>
      <c r="B29" s="61" t="s">
        <v>142</v>
      </c>
      <c r="C29" s="61">
        <v>2003</v>
      </c>
      <c r="D29" s="61" t="s">
        <v>48</v>
      </c>
      <c r="E29" s="61" t="s">
        <v>33</v>
      </c>
      <c r="F29" s="7">
        <v>52.5</v>
      </c>
      <c r="G29" s="70">
        <v>22</v>
      </c>
      <c r="H29" s="70">
        <v>26</v>
      </c>
      <c r="I29" s="68">
        <v>30</v>
      </c>
      <c r="J29" s="26">
        <v>26</v>
      </c>
      <c r="K29" s="70">
        <v>30</v>
      </c>
      <c r="L29" s="70">
        <v>34</v>
      </c>
      <c r="M29" s="70">
        <v>37</v>
      </c>
      <c r="N29" s="21">
        <v>37</v>
      </c>
      <c r="O29" s="21">
        <v>63</v>
      </c>
      <c r="P29" s="5">
        <v>6</v>
      </c>
      <c r="Q29" s="13">
        <f t="shared" si="5"/>
        <v>103.5781314830795</v>
      </c>
      <c r="R29" s="62" t="s">
        <v>143</v>
      </c>
    </row>
    <row r="30" spans="1:18" x14ac:dyDescent="0.2">
      <c r="A30" s="5">
        <v>36</v>
      </c>
      <c r="B30" s="45" t="s">
        <v>58</v>
      </c>
      <c r="C30" s="45">
        <v>2005</v>
      </c>
      <c r="D30" s="45" t="s">
        <v>75</v>
      </c>
      <c r="E30" s="45" t="s">
        <v>33</v>
      </c>
      <c r="F30" s="7">
        <v>50.9</v>
      </c>
      <c r="G30" s="70">
        <v>31</v>
      </c>
      <c r="H30" s="70">
        <v>33</v>
      </c>
      <c r="I30" s="68">
        <v>34</v>
      </c>
      <c r="J30" s="26">
        <v>33</v>
      </c>
      <c r="K30" s="68">
        <v>42</v>
      </c>
      <c r="L30" s="68">
        <v>42</v>
      </c>
      <c r="M30" s="70">
        <v>42</v>
      </c>
      <c r="N30" s="21">
        <v>42</v>
      </c>
      <c r="O30" s="21">
        <v>75</v>
      </c>
      <c r="P30" s="5">
        <v>5</v>
      </c>
      <c r="Q30" s="13">
        <f t="shared" si="5"/>
        <v>126.55113190455967</v>
      </c>
      <c r="R30" s="45" t="s">
        <v>38</v>
      </c>
    </row>
    <row r="31" spans="1:18" x14ac:dyDescent="0.2">
      <c r="A31" s="5">
        <v>40</v>
      </c>
      <c r="B31" s="45" t="s">
        <v>82</v>
      </c>
      <c r="C31" s="45">
        <v>2004</v>
      </c>
      <c r="D31" s="45" t="s">
        <v>83</v>
      </c>
      <c r="E31" s="45" t="s">
        <v>33</v>
      </c>
      <c r="F31" s="7">
        <v>54.7</v>
      </c>
      <c r="G31" s="70">
        <v>30</v>
      </c>
      <c r="H31" s="70">
        <v>32</v>
      </c>
      <c r="I31" s="70">
        <v>34</v>
      </c>
      <c r="J31" s="26">
        <v>34</v>
      </c>
      <c r="K31" s="70">
        <v>38</v>
      </c>
      <c r="L31" s="70">
        <v>40</v>
      </c>
      <c r="M31" s="70">
        <v>42</v>
      </c>
      <c r="N31" s="21">
        <v>42</v>
      </c>
      <c r="O31" s="21">
        <v>76</v>
      </c>
      <c r="P31" s="5">
        <v>4</v>
      </c>
      <c r="Q31" s="13">
        <f t="shared" si="5"/>
        <v>120.844388325769</v>
      </c>
      <c r="R31" s="45" t="s">
        <v>38</v>
      </c>
    </row>
    <row r="32" spans="1:18" x14ac:dyDescent="0.2">
      <c r="A32" s="63">
        <v>19</v>
      </c>
      <c r="B32" s="62" t="s">
        <v>55</v>
      </c>
      <c r="C32" s="62">
        <v>2006</v>
      </c>
      <c r="D32" s="62" t="s">
        <v>37</v>
      </c>
      <c r="E32" s="62" t="s">
        <v>33</v>
      </c>
      <c r="F32" s="7">
        <v>50.75</v>
      </c>
      <c r="G32" s="70">
        <v>37</v>
      </c>
      <c r="H32" s="70">
        <v>40</v>
      </c>
      <c r="I32" s="70">
        <v>42</v>
      </c>
      <c r="J32" s="26">
        <v>42</v>
      </c>
      <c r="K32" s="70">
        <v>48</v>
      </c>
      <c r="L32" s="70">
        <v>51</v>
      </c>
      <c r="M32" s="70">
        <v>53</v>
      </c>
      <c r="N32" s="21">
        <v>53</v>
      </c>
      <c r="O32" s="21">
        <v>95</v>
      </c>
      <c r="P32" s="5" t="s">
        <v>144</v>
      </c>
      <c r="Q32" s="13">
        <f>IF(O32=0,0,10^(0.794358141*LOG10(F32/174.393)^2)*O32)</f>
        <v>160.70105383764755</v>
      </c>
      <c r="R32" s="62" t="s">
        <v>40</v>
      </c>
    </row>
    <row r="33" spans="1:18" x14ac:dyDescent="0.2">
      <c r="A33" s="63"/>
      <c r="B33" s="62"/>
      <c r="C33" s="62"/>
      <c r="D33" s="62"/>
      <c r="E33" s="62"/>
      <c r="F33" s="7"/>
      <c r="G33" s="49"/>
      <c r="H33" s="49"/>
      <c r="I33" s="49"/>
      <c r="J33" s="49"/>
      <c r="K33" s="49"/>
      <c r="L33" s="49"/>
      <c r="M33" s="49"/>
      <c r="N33" s="49"/>
      <c r="O33" s="49"/>
      <c r="P33" s="74"/>
      <c r="Q33" s="75"/>
      <c r="R33" s="35"/>
    </row>
    <row r="34" spans="1:18" x14ac:dyDescent="0.2">
      <c r="A34" s="107" t="s">
        <v>17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</row>
    <row r="35" spans="1:18" s="43" customFormat="1" ht="11.25" x14ac:dyDescent="0.2">
      <c r="A35" s="108" t="s">
        <v>15</v>
      </c>
      <c r="B35" s="108"/>
      <c r="C35" s="108" t="s">
        <v>14</v>
      </c>
      <c r="D35" s="108"/>
      <c r="E35" s="108"/>
      <c r="F35" s="109" t="s">
        <v>12</v>
      </c>
      <c r="G35" s="110"/>
      <c r="H35" s="127" t="s">
        <v>16</v>
      </c>
      <c r="I35" s="127"/>
      <c r="J35" s="111"/>
      <c r="K35" s="111"/>
      <c r="L35" s="111"/>
      <c r="M35" s="24"/>
      <c r="N35" s="24"/>
      <c r="O35" s="23"/>
      <c r="P35" s="39"/>
      <c r="Q35" s="39"/>
      <c r="R35" s="39"/>
    </row>
    <row r="36" spans="1:18" x14ac:dyDescent="0.2">
      <c r="A36" s="106" t="s">
        <v>13</v>
      </c>
      <c r="B36" s="106"/>
      <c r="C36" s="106" t="s">
        <v>84</v>
      </c>
      <c r="D36" s="106"/>
      <c r="E36" s="106"/>
      <c r="F36" s="105" t="s">
        <v>23</v>
      </c>
      <c r="G36" s="104"/>
      <c r="H36" s="112" t="s">
        <v>85</v>
      </c>
      <c r="I36" s="112"/>
      <c r="J36" s="113"/>
      <c r="K36" s="113"/>
      <c r="L36" s="113"/>
      <c r="M36" s="24"/>
      <c r="N36" s="24"/>
      <c r="O36" s="25"/>
      <c r="P36" s="8"/>
      <c r="Q36" s="9"/>
      <c r="R36" s="9"/>
    </row>
    <row r="37" spans="1:18" x14ac:dyDescent="0.2">
      <c r="A37" s="103" t="s">
        <v>72</v>
      </c>
      <c r="B37" s="104"/>
      <c r="C37" s="105" t="s">
        <v>73</v>
      </c>
      <c r="D37" s="103"/>
      <c r="E37" s="104"/>
      <c r="F37" s="105" t="s">
        <v>23</v>
      </c>
      <c r="G37" s="104"/>
      <c r="H37" s="128" t="s">
        <v>74</v>
      </c>
      <c r="I37" s="129"/>
      <c r="J37" s="40"/>
      <c r="K37" s="40"/>
      <c r="L37" s="40"/>
      <c r="M37" s="24"/>
      <c r="N37" s="24"/>
      <c r="O37" s="25"/>
      <c r="P37" s="8"/>
      <c r="Q37" s="9"/>
      <c r="R37" s="9"/>
    </row>
    <row r="38" spans="1:18" x14ac:dyDescent="0.2">
      <c r="A38" s="1" t="s">
        <v>18</v>
      </c>
      <c r="B38" s="10"/>
      <c r="C38" s="10"/>
      <c r="D38" s="10"/>
      <c r="E38" s="10"/>
      <c r="F38" s="11"/>
      <c r="G38" s="19"/>
      <c r="H38" s="19"/>
      <c r="I38" s="19"/>
      <c r="J38" s="19"/>
      <c r="K38" s="19"/>
      <c r="L38" s="19"/>
      <c r="M38" s="19"/>
      <c r="N38" s="19"/>
      <c r="O38" s="19"/>
      <c r="P38" s="12"/>
      <c r="Q38" s="10"/>
      <c r="R38" s="10"/>
    </row>
    <row r="39" spans="1:18" x14ac:dyDescent="0.2">
      <c r="K39" s="44"/>
    </row>
  </sheetData>
  <mergeCells count="35">
    <mergeCell ref="H35:I35"/>
    <mergeCell ref="H37:I37"/>
    <mergeCell ref="F37:G37"/>
    <mergeCell ref="A21:R21"/>
    <mergeCell ref="A17:R17"/>
    <mergeCell ref="A25:R25"/>
    <mergeCell ref="A2:R2"/>
    <mergeCell ref="A3:R3"/>
    <mergeCell ref="A4:R4"/>
    <mergeCell ref="A5:A6"/>
    <mergeCell ref="B5:B6"/>
    <mergeCell ref="P5:P6"/>
    <mergeCell ref="D5:D6"/>
    <mergeCell ref="E5:E6"/>
    <mergeCell ref="G5:J5"/>
    <mergeCell ref="K5:N5"/>
    <mergeCell ref="O5:O6"/>
    <mergeCell ref="C5:C6"/>
    <mergeCell ref="Q5:Q6"/>
    <mergeCell ref="A7:R7"/>
    <mergeCell ref="A13:R13"/>
    <mergeCell ref="F5:F6"/>
    <mergeCell ref="R5:R6"/>
    <mergeCell ref="A37:B37"/>
    <mergeCell ref="C37:E37"/>
    <mergeCell ref="A36:B36"/>
    <mergeCell ref="A34:R34"/>
    <mergeCell ref="A35:B35"/>
    <mergeCell ref="F35:G35"/>
    <mergeCell ref="J35:L35"/>
    <mergeCell ref="F36:G36"/>
    <mergeCell ref="H36:I36"/>
    <mergeCell ref="J36:L36"/>
    <mergeCell ref="C36:E36"/>
    <mergeCell ref="C35:E35"/>
  </mergeCells>
  <phoneticPr fontId="3" type="noConversion"/>
  <pageMargins left="0.55118110236220474" right="0.55118110236220474" top="0.39370078740157483" bottom="0.39370078740157483" header="0.51181102362204722" footer="0.51181102362204722"/>
  <pageSetup paperSize="9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N26" sqref="N26"/>
    </sheetView>
  </sheetViews>
  <sheetFormatPr defaultRowHeight="12.75" x14ac:dyDescent="0.2"/>
  <cols>
    <col min="1" max="1" width="4.140625" customWidth="1"/>
    <col min="2" max="2" width="20.140625" customWidth="1"/>
    <col min="3" max="3" width="5.42578125" customWidth="1"/>
    <col min="4" max="4" width="9.42578125" customWidth="1"/>
    <col min="5" max="5" width="5.42578125" customWidth="1"/>
    <col min="6" max="6" width="6.28515625" customWidth="1"/>
    <col min="7" max="7" width="6" style="16" customWidth="1"/>
    <col min="8" max="9" width="6.140625" style="20" customWidth="1"/>
    <col min="10" max="10" width="5.7109375" style="20" customWidth="1"/>
    <col min="11" max="11" width="5.5703125" style="20" customWidth="1"/>
    <col min="12" max="12" width="6.28515625" style="20" customWidth="1"/>
    <col min="13" max="13" width="6.140625" style="20" customWidth="1"/>
    <col min="14" max="14" width="5.42578125" style="20" customWidth="1"/>
    <col min="15" max="15" width="5.7109375" style="20" customWidth="1"/>
    <col min="16" max="16" width="4.140625" customWidth="1"/>
    <col min="17" max="17" width="6.7109375" customWidth="1"/>
    <col min="18" max="18" width="16.5703125" customWidth="1"/>
  </cols>
  <sheetData>
    <row r="1" spans="1:18" x14ac:dyDescent="0.2">
      <c r="A1" s="1" t="s">
        <v>18</v>
      </c>
      <c r="B1" s="2"/>
      <c r="C1" s="2"/>
      <c r="D1" s="2"/>
      <c r="E1" s="2"/>
      <c r="F1" s="3"/>
      <c r="G1" s="14"/>
      <c r="H1" s="17"/>
      <c r="I1" s="17"/>
      <c r="J1" s="17"/>
      <c r="K1" s="17"/>
      <c r="L1" s="17"/>
      <c r="M1" s="17"/>
      <c r="N1" s="17"/>
      <c r="O1" s="17"/>
      <c r="P1" s="4"/>
      <c r="Q1" s="2"/>
      <c r="R1" s="2"/>
    </row>
    <row r="2" spans="1:18" x14ac:dyDescent="0.2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x14ac:dyDescent="0.2">
      <c r="A3" s="130" t="s">
        <v>124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18" x14ac:dyDescent="0.2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</row>
    <row r="5" spans="1:18" ht="30.75" customHeight="1" x14ac:dyDescent="0.2">
      <c r="A5" s="101" t="s">
        <v>8</v>
      </c>
      <c r="B5" s="117" t="s">
        <v>14</v>
      </c>
      <c r="C5" s="123" t="s">
        <v>9</v>
      </c>
      <c r="D5" s="119" t="s">
        <v>11</v>
      </c>
      <c r="E5" s="119" t="s">
        <v>22</v>
      </c>
      <c r="F5" s="101" t="s">
        <v>10</v>
      </c>
      <c r="G5" s="121" t="s">
        <v>1</v>
      </c>
      <c r="H5" s="121"/>
      <c r="I5" s="121"/>
      <c r="J5" s="121"/>
      <c r="K5" s="121" t="s">
        <v>2</v>
      </c>
      <c r="L5" s="121"/>
      <c r="M5" s="121"/>
      <c r="N5" s="121"/>
      <c r="O5" s="122" t="s">
        <v>7</v>
      </c>
      <c r="P5" s="118" t="s">
        <v>20</v>
      </c>
      <c r="Q5" s="125" t="s">
        <v>19</v>
      </c>
      <c r="R5" s="102" t="s">
        <v>21</v>
      </c>
    </row>
    <row r="6" spans="1:18" ht="15.75" customHeight="1" x14ac:dyDescent="0.2">
      <c r="A6" s="101"/>
      <c r="B6" s="117"/>
      <c r="C6" s="124"/>
      <c r="D6" s="120"/>
      <c r="E6" s="120"/>
      <c r="F6" s="101"/>
      <c r="G6" s="15" t="s">
        <v>3</v>
      </c>
      <c r="H6" s="18" t="s">
        <v>4</v>
      </c>
      <c r="I6" s="18" t="s">
        <v>5</v>
      </c>
      <c r="J6" s="22" t="s">
        <v>6</v>
      </c>
      <c r="K6" s="18" t="s">
        <v>3</v>
      </c>
      <c r="L6" s="18" t="s">
        <v>4</v>
      </c>
      <c r="M6" s="18" t="s">
        <v>5</v>
      </c>
      <c r="N6" s="22" t="s">
        <v>6</v>
      </c>
      <c r="O6" s="122"/>
      <c r="P6" s="118"/>
      <c r="Q6" s="126"/>
      <c r="R6" s="102"/>
    </row>
    <row r="7" spans="1:18" x14ac:dyDescent="0.2">
      <c r="A7" s="98" t="s">
        <v>27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1:18" x14ac:dyDescent="0.2">
      <c r="A8" s="5">
        <v>8</v>
      </c>
      <c r="B8" s="62" t="s">
        <v>100</v>
      </c>
      <c r="C8" s="62">
        <v>2003</v>
      </c>
      <c r="D8" s="62" t="s">
        <v>48</v>
      </c>
      <c r="E8" s="62" t="s">
        <v>33</v>
      </c>
      <c r="F8" s="7">
        <v>59</v>
      </c>
      <c r="G8" s="71">
        <v>30</v>
      </c>
      <c r="H8" s="70">
        <v>33</v>
      </c>
      <c r="I8" s="70">
        <v>35</v>
      </c>
      <c r="J8" s="21">
        <v>35</v>
      </c>
      <c r="K8" s="70">
        <v>38</v>
      </c>
      <c r="L8" s="70">
        <v>42</v>
      </c>
      <c r="M8" s="70">
        <v>45</v>
      </c>
      <c r="N8" s="21">
        <v>45</v>
      </c>
      <c r="O8" s="21">
        <v>80</v>
      </c>
      <c r="P8" s="5">
        <v>6</v>
      </c>
      <c r="Q8" s="13">
        <f>IF(O8=0,0,10^(0.794358141*LOG10(F8/174.393)^2)*O8)</f>
        <v>119.96915661371069</v>
      </c>
      <c r="R8" s="62" t="s">
        <v>143</v>
      </c>
    </row>
    <row r="9" spans="1:18" x14ac:dyDescent="0.2">
      <c r="A9" s="5">
        <v>33</v>
      </c>
      <c r="B9" s="55" t="s">
        <v>131</v>
      </c>
      <c r="C9" s="31">
        <v>2003</v>
      </c>
      <c r="D9" s="55" t="s">
        <v>130</v>
      </c>
      <c r="E9" s="53" t="s">
        <v>77</v>
      </c>
      <c r="F9" s="7">
        <v>59.8</v>
      </c>
      <c r="G9" s="71">
        <v>47</v>
      </c>
      <c r="H9" s="70">
        <v>51</v>
      </c>
      <c r="I9" s="70">
        <v>55</v>
      </c>
      <c r="J9" s="21">
        <v>55</v>
      </c>
      <c r="K9" s="70">
        <v>53</v>
      </c>
      <c r="L9" s="70">
        <v>59</v>
      </c>
      <c r="M9" s="70">
        <v>70</v>
      </c>
      <c r="N9" s="21">
        <v>70</v>
      </c>
      <c r="O9" s="21">
        <v>125</v>
      </c>
      <c r="P9" s="5" t="s">
        <v>146</v>
      </c>
      <c r="Q9" s="13">
        <f t="shared" ref="Q9:Q19" si="0">IF(O9=0,0,10^(0.794358141*LOG10(F9/174.393)^2)*O9)</f>
        <v>185.58503797981916</v>
      </c>
      <c r="R9" s="53" t="s">
        <v>101</v>
      </c>
    </row>
    <row r="10" spans="1:18" x14ac:dyDescent="0.2">
      <c r="A10" s="5">
        <v>65</v>
      </c>
      <c r="B10" s="53" t="s">
        <v>102</v>
      </c>
      <c r="C10" s="36">
        <v>2005</v>
      </c>
      <c r="D10" s="53" t="s">
        <v>35</v>
      </c>
      <c r="E10" s="53" t="s">
        <v>36</v>
      </c>
      <c r="F10" s="7">
        <v>60.4</v>
      </c>
      <c r="G10" s="71">
        <v>56</v>
      </c>
      <c r="H10" s="70">
        <v>59</v>
      </c>
      <c r="I10" s="70">
        <v>61</v>
      </c>
      <c r="J10" s="21">
        <v>61</v>
      </c>
      <c r="K10" s="70">
        <v>70</v>
      </c>
      <c r="L10" s="70">
        <v>73</v>
      </c>
      <c r="M10" s="70">
        <v>75</v>
      </c>
      <c r="N10" s="21">
        <v>75</v>
      </c>
      <c r="O10" s="21">
        <v>136</v>
      </c>
      <c r="P10" s="5" t="s">
        <v>145</v>
      </c>
      <c r="Q10" s="13">
        <f t="shared" si="0"/>
        <v>200.44024369920595</v>
      </c>
      <c r="R10" s="53" t="s">
        <v>39</v>
      </c>
    </row>
    <row r="11" spans="1:18" x14ac:dyDescent="0.2">
      <c r="A11" s="37">
        <v>69</v>
      </c>
      <c r="B11" s="53" t="s">
        <v>103</v>
      </c>
      <c r="C11" s="38">
        <v>2007</v>
      </c>
      <c r="D11" s="53" t="s">
        <v>97</v>
      </c>
      <c r="E11" s="53" t="s">
        <v>77</v>
      </c>
      <c r="F11" s="7">
        <v>57.75</v>
      </c>
      <c r="G11" s="68">
        <v>46</v>
      </c>
      <c r="H11" s="68">
        <v>46</v>
      </c>
      <c r="I11" s="70">
        <v>46</v>
      </c>
      <c r="J11" s="26">
        <v>46</v>
      </c>
      <c r="K11" s="70">
        <v>56</v>
      </c>
      <c r="L11" s="70">
        <v>58</v>
      </c>
      <c r="M11" s="70">
        <v>60</v>
      </c>
      <c r="N11" s="21">
        <v>60</v>
      </c>
      <c r="O11" s="21">
        <v>106</v>
      </c>
      <c r="P11" s="5">
        <v>5</v>
      </c>
      <c r="Q11" s="13">
        <f t="shared" si="0"/>
        <v>161.55056744114529</v>
      </c>
      <c r="R11" s="53" t="s">
        <v>98</v>
      </c>
    </row>
    <row r="12" spans="1:18" x14ac:dyDescent="0.2">
      <c r="A12" s="37">
        <v>75</v>
      </c>
      <c r="B12" s="53" t="s">
        <v>62</v>
      </c>
      <c r="C12" s="53">
        <v>2005</v>
      </c>
      <c r="D12" s="53" t="s">
        <v>37</v>
      </c>
      <c r="E12" s="53" t="s">
        <v>33</v>
      </c>
      <c r="F12" s="7">
        <v>60.4</v>
      </c>
      <c r="G12" s="70">
        <v>65</v>
      </c>
      <c r="H12" s="70">
        <v>68</v>
      </c>
      <c r="I12" s="70">
        <v>71</v>
      </c>
      <c r="J12" s="26">
        <v>71</v>
      </c>
      <c r="K12" s="70">
        <v>85</v>
      </c>
      <c r="L12" s="70">
        <v>88</v>
      </c>
      <c r="M12" s="70">
        <v>91</v>
      </c>
      <c r="N12" s="21">
        <v>91</v>
      </c>
      <c r="O12" s="21">
        <v>162</v>
      </c>
      <c r="P12" s="5" t="s">
        <v>144</v>
      </c>
      <c r="Q12" s="13">
        <f t="shared" si="0"/>
        <v>238.75970205346593</v>
      </c>
      <c r="R12" s="53" t="s">
        <v>40</v>
      </c>
    </row>
    <row r="13" spans="1:18" x14ac:dyDescent="0.2">
      <c r="A13" s="37">
        <v>76</v>
      </c>
      <c r="B13" s="53" t="s">
        <v>60</v>
      </c>
      <c r="C13" s="53">
        <v>2005</v>
      </c>
      <c r="D13" s="53" t="s">
        <v>56</v>
      </c>
      <c r="E13" s="53" t="s">
        <v>36</v>
      </c>
      <c r="F13" s="7">
        <v>58.3</v>
      </c>
      <c r="G13" s="70">
        <v>54</v>
      </c>
      <c r="H13" s="68">
        <v>58</v>
      </c>
      <c r="I13" s="70">
        <v>58</v>
      </c>
      <c r="J13" s="26">
        <v>58</v>
      </c>
      <c r="K13" s="70">
        <v>60</v>
      </c>
      <c r="L13" s="49">
        <v>0</v>
      </c>
      <c r="M13" s="49">
        <v>0</v>
      </c>
      <c r="N13" s="21">
        <v>60</v>
      </c>
      <c r="O13" s="21">
        <v>118</v>
      </c>
      <c r="P13" s="5">
        <v>4</v>
      </c>
      <c r="Q13" s="13">
        <f t="shared" si="0"/>
        <v>178.5496546019466</v>
      </c>
      <c r="R13" s="53" t="s">
        <v>57</v>
      </c>
    </row>
    <row r="14" spans="1:18" x14ac:dyDescent="0.2">
      <c r="A14" s="98" t="s">
        <v>25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100"/>
    </row>
    <row r="15" spans="1:18" x14ac:dyDescent="0.2">
      <c r="A15" s="5">
        <v>18</v>
      </c>
      <c r="B15" s="53" t="s">
        <v>104</v>
      </c>
      <c r="C15" s="36">
        <v>2003</v>
      </c>
      <c r="D15" s="55" t="s">
        <v>130</v>
      </c>
      <c r="E15" s="53" t="s">
        <v>77</v>
      </c>
      <c r="F15" s="7">
        <v>66.099999999999994</v>
      </c>
      <c r="G15" s="71">
        <v>60</v>
      </c>
      <c r="H15" s="70">
        <v>65</v>
      </c>
      <c r="I15" s="70">
        <v>70</v>
      </c>
      <c r="J15" s="21">
        <v>70</v>
      </c>
      <c r="K15" s="70">
        <v>75</v>
      </c>
      <c r="L15" s="70">
        <v>80</v>
      </c>
      <c r="M15" s="70">
        <v>84</v>
      </c>
      <c r="N15" s="21">
        <v>84</v>
      </c>
      <c r="O15" s="21">
        <v>154</v>
      </c>
      <c r="P15" s="5" t="s">
        <v>145</v>
      </c>
      <c r="Q15" s="13">
        <f t="shared" si="0"/>
        <v>213.07512174266492</v>
      </c>
      <c r="R15" s="53" t="s">
        <v>101</v>
      </c>
    </row>
    <row r="16" spans="1:18" x14ac:dyDescent="0.2">
      <c r="A16" s="5">
        <v>37</v>
      </c>
      <c r="B16" s="53" t="s">
        <v>67</v>
      </c>
      <c r="C16" s="33">
        <v>2005</v>
      </c>
      <c r="D16" s="53" t="s">
        <v>37</v>
      </c>
      <c r="E16" s="53" t="s">
        <v>33</v>
      </c>
      <c r="F16" s="7">
        <v>67.900000000000006</v>
      </c>
      <c r="G16" s="71">
        <v>44</v>
      </c>
      <c r="H16" s="70">
        <v>47</v>
      </c>
      <c r="I16" s="70">
        <v>49</v>
      </c>
      <c r="J16" s="21">
        <v>49</v>
      </c>
      <c r="K16" s="70">
        <v>54</v>
      </c>
      <c r="L16" s="70">
        <v>57</v>
      </c>
      <c r="M16" s="70">
        <v>59</v>
      </c>
      <c r="N16" s="21">
        <v>59</v>
      </c>
      <c r="O16" s="21">
        <v>108</v>
      </c>
      <c r="P16" s="5">
        <v>6</v>
      </c>
      <c r="Q16" s="13">
        <f t="shared" si="0"/>
        <v>146.80252028035827</v>
      </c>
      <c r="R16" s="53" t="s">
        <v>40</v>
      </c>
    </row>
    <row r="17" spans="1:18" x14ac:dyDescent="0.2">
      <c r="A17" s="5">
        <v>45</v>
      </c>
      <c r="B17" s="53" t="s">
        <v>61</v>
      </c>
      <c r="C17" s="31">
        <v>2005</v>
      </c>
      <c r="D17" s="53" t="s">
        <v>56</v>
      </c>
      <c r="E17" s="53" t="s">
        <v>36</v>
      </c>
      <c r="F17" s="7">
        <v>62.35</v>
      </c>
      <c r="G17" s="71">
        <v>48</v>
      </c>
      <c r="H17" s="70">
        <v>50</v>
      </c>
      <c r="I17" s="68">
        <v>51</v>
      </c>
      <c r="J17" s="21">
        <v>50</v>
      </c>
      <c r="K17" s="70">
        <v>57</v>
      </c>
      <c r="L17" s="70">
        <v>61</v>
      </c>
      <c r="M17" s="68">
        <v>63</v>
      </c>
      <c r="N17" s="21">
        <v>61</v>
      </c>
      <c r="O17" s="21">
        <v>111</v>
      </c>
      <c r="P17" s="5">
        <v>5</v>
      </c>
      <c r="Q17" s="13">
        <f t="shared" si="0"/>
        <v>159.89123284555444</v>
      </c>
      <c r="R17" s="53" t="s">
        <v>57</v>
      </c>
    </row>
    <row r="18" spans="1:18" x14ac:dyDescent="0.2">
      <c r="A18" s="5">
        <v>50</v>
      </c>
      <c r="B18" s="59" t="s">
        <v>140</v>
      </c>
      <c r="C18" s="59">
        <v>2001</v>
      </c>
      <c r="D18" s="59" t="s">
        <v>35</v>
      </c>
      <c r="E18" s="59" t="s">
        <v>36</v>
      </c>
      <c r="F18" s="7">
        <v>66.349999999999994</v>
      </c>
      <c r="G18" s="71">
        <v>60</v>
      </c>
      <c r="H18" s="70">
        <v>64</v>
      </c>
      <c r="I18" s="68">
        <v>66</v>
      </c>
      <c r="J18" s="21">
        <v>64</v>
      </c>
      <c r="K18" s="70">
        <v>77</v>
      </c>
      <c r="L18" s="70">
        <v>80</v>
      </c>
      <c r="M18" s="68">
        <v>85</v>
      </c>
      <c r="N18" s="21">
        <v>80</v>
      </c>
      <c r="O18" s="21">
        <v>144</v>
      </c>
      <c r="P18" s="5">
        <v>4</v>
      </c>
      <c r="Q18" s="13">
        <f t="shared" si="0"/>
        <v>198.73723402533477</v>
      </c>
      <c r="R18" s="59" t="s">
        <v>39</v>
      </c>
    </row>
    <row r="19" spans="1:18" x14ac:dyDescent="0.2">
      <c r="A19" s="5">
        <v>73</v>
      </c>
      <c r="B19" s="53" t="s">
        <v>66</v>
      </c>
      <c r="C19" s="6">
        <v>2005</v>
      </c>
      <c r="D19" s="53" t="s">
        <v>56</v>
      </c>
      <c r="E19" s="53" t="s">
        <v>36</v>
      </c>
      <c r="F19" s="7">
        <v>68.650000000000006</v>
      </c>
      <c r="G19" s="76">
        <v>34</v>
      </c>
      <c r="H19" s="68">
        <v>34</v>
      </c>
      <c r="I19" s="70">
        <v>34</v>
      </c>
      <c r="J19" s="21">
        <v>34</v>
      </c>
      <c r="K19" s="70">
        <v>48</v>
      </c>
      <c r="L19" s="70">
        <v>51</v>
      </c>
      <c r="M19" s="49">
        <v>0</v>
      </c>
      <c r="N19" s="21">
        <v>51</v>
      </c>
      <c r="O19" s="21">
        <v>85</v>
      </c>
      <c r="P19" s="5">
        <v>7</v>
      </c>
      <c r="Q19" s="13">
        <f t="shared" si="0"/>
        <v>114.7207009241573</v>
      </c>
      <c r="R19" s="53" t="s">
        <v>57</v>
      </c>
    </row>
    <row r="20" spans="1:18" x14ac:dyDescent="0.2">
      <c r="A20" s="5">
        <v>35</v>
      </c>
      <c r="B20" s="62" t="s">
        <v>139</v>
      </c>
      <c r="C20" s="62">
        <v>2002</v>
      </c>
      <c r="D20" s="62" t="s">
        <v>35</v>
      </c>
      <c r="E20" s="62" t="s">
        <v>36</v>
      </c>
      <c r="F20" s="7">
        <v>64.2</v>
      </c>
      <c r="G20" s="71">
        <v>60</v>
      </c>
      <c r="H20" s="70">
        <v>64</v>
      </c>
      <c r="I20" s="70">
        <v>68</v>
      </c>
      <c r="J20" s="21">
        <v>68</v>
      </c>
      <c r="K20" s="70">
        <v>75</v>
      </c>
      <c r="L20" s="70">
        <v>80</v>
      </c>
      <c r="M20" s="68">
        <v>87</v>
      </c>
      <c r="N20" s="21">
        <v>80</v>
      </c>
      <c r="O20" s="21">
        <v>148</v>
      </c>
      <c r="P20" s="5" t="s">
        <v>146</v>
      </c>
      <c r="Q20" s="13">
        <f t="shared" ref="Q20:Q21" si="1">IF(O20=0,0,10^(0.794358141*LOG10(F20/174.393)^2)*O20)</f>
        <v>208.87175443181258</v>
      </c>
      <c r="R20" s="62" t="s">
        <v>39</v>
      </c>
    </row>
    <row r="21" spans="1:18" x14ac:dyDescent="0.2">
      <c r="A21" s="5">
        <v>79</v>
      </c>
      <c r="B21" s="35" t="s">
        <v>147</v>
      </c>
      <c r="C21" s="38">
        <v>1999</v>
      </c>
      <c r="D21" s="62" t="s">
        <v>23</v>
      </c>
      <c r="E21" s="62" t="s">
        <v>33</v>
      </c>
      <c r="F21" s="7">
        <v>68.7</v>
      </c>
      <c r="G21" s="71">
        <v>65</v>
      </c>
      <c r="H21" s="68">
        <v>70</v>
      </c>
      <c r="I21" s="70">
        <v>72</v>
      </c>
      <c r="J21" s="21">
        <v>72</v>
      </c>
      <c r="K21" s="70">
        <v>80</v>
      </c>
      <c r="L21" s="70">
        <v>85</v>
      </c>
      <c r="M21" s="68">
        <v>95</v>
      </c>
      <c r="N21" s="21">
        <v>85</v>
      </c>
      <c r="O21" s="21">
        <v>157</v>
      </c>
      <c r="P21" s="5" t="s">
        <v>144</v>
      </c>
      <c r="Q21" s="13">
        <f t="shared" si="1"/>
        <v>211.79670738234304</v>
      </c>
      <c r="R21" s="92" t="s">
        <v>121</v>
      </c>
    </row>
    <row r="22" spans="1:18" x14ac:dyDescent="0.2">
      <c r="A22" s="107" t="s">
        <v>17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</row>
    <row r="23" spans="1:18" x14ac:dyDescent="0.2">
      <c r="A23" s="108" t="s">
        <v>15</v>
      </c>
      <c r="B23" s="108"/>
      <c r="C23" s="108" t="s">
        <v>14</v>
      </c>
      <c r="D23" s="108"/>
      <c r="E23" s="108"/>
      <c r="F23" s="109" t="s">
        <v>12</v>
      </c>
      <c r="G23" s="110"/>
      <c r="H23" s="127" t="s">
        <v>16</v>
      </c>
      <c r="I23" s="127"/>
      <c r="J23" s="78"/>
      <c r="K23" s="78"/>
      <c r="L23" s="78"/>
      <c r="M23" s="78"/>
      <c r="N23" s="78"/>
      <c r="O23" s="78"/>
      <c r="P23" s="79"/>
      <c r="Q23" s="80"/>
      <c r="R23" s="77"/>
    </row>
    <row r="24" spans="1:18" x14ac:dyDescent="0.2">
      <c r="A24" s="106" t="s">
        <v>13</v>
      </c>
      <c r="B24" s="106"/>
      <c r="C24" s="106" t="s">
        <v>84</v>
      </c>
      <c r="D24" s="106"/>
      <c r="E24" s="106"/>
      <c r="F24" s="105" t="s">
        <v>23</v>
      </c>
      <c r="G24" s="104"/>
      <c r="H24" s="112" t="s">
        <v>85</v>
      </c>
      <c r="I24" s="112"/>
    </row>
    <row r="25" spans="1:18" x14ac:dyDescent="0.2">
      <c r="A25" s="103" t="s">
        <v>72</v>
      </c>
      <c r="B25" s="104"/>
      <c r="C25" s="105" t="s">
        <v>73</v>
      </c>
      <c r="D25" s="103"/>
      <c r="E25" s="104"/>
      <c r="F25" s="105" t="s">
        <v>23</v>
      </c>
      <c r="G25" s="104"/>
      <c r="H25" s="128" t="s">
        <v>74</v>
      </c>
      <c r="I25" s="129"/>
    </row>
  </sheetData>
  <mergeCells count="30">
    <mergeCell ref="A25:B25"/>
    <mergeCell ref="A22:R22"/>
    <mergeCell ref="A23:B23"/>
    <mergeCell ref="C23:E23"/>
    <mergeCell ref="F23:G23"/>
    <mergeCell ref="H23:I23"/>
    <mergeCell ref="A24:B24"/>
    <mergeCell ref="C24:E24"/>
    <mergeCell ref="F24:G24"/>
    <mergeCell ref="H24:I24"/>
    <mergeCell ref="C25:E25"/>
    <mergeCell ref="F25:G25"/>
    <mergeCell ref="H25:I25"/>
    <mergeCell ref="A2:R2"/>
    <mergeCell ref="A3:R3"/>
    <mergeCell ref="A4:R4"/>
    <mergeCell ref="A5:A6"/>
    <mergeCell ref="B5:B6"/>
    <mergeCell ref="C5:C6"/>
    <mergeCell ref="D5:D6"/>
    <mergeCell ref="E5:E6"/>
    <mergeCell ref="K5:N5"/>
    <mergeCell ref="O5:O6"/>
    <mergeCell ref="P5:P6"/>
    <mergeCell ref="Q5:Q6"/>
    <mergeCell ref="A7:R7"/>
    <mergeCell ref="R5:R6"/>
    <mergeCell ref="F5:F6"/>
    <mergeCell ref="G5:J5"/>
    <mergeCell ref="A14:R14"/>
  </mergeCells>
  <pageMargins left="0.7" right="0.7" top="0.75" bottom="0.75" header="0.3" footer="0.3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opLeftCell="A4" zoomScale="110" zoomScaleNormal="110" workbookViewId="0">
      <selection activeCell="T20" sqref="T20"/>
    </sheetView>
  </sheetViews>
  <sheetFormatPr defaultRowHeight="12.75" x14ac:dyDescent="0.2"/>
  <cols>
    <col min="1" max="1" width="4.28515625" customWidth="1"/>
    <col min="2" max="2" width="17.28515625" customWidth="1"/>
    <col min="3" max="3" width="5" customWidth="1"/>
    <col min="4" max="4" width="9.140625" customWidth="1"/>
    <col min="5" max="5" width="5.42578125" customWidth="1"/>
    <col min="6" max="6" width="5.28515625" customWidth="1"/>
    <col min="7" max="7" width="6.42578125" customWidth="1"/>
    <col min="8" max="8" width="6" customWidth="1"/>
    <col min="9" max="9" width="6.5703125" customWidth="1"/>
    <col min="10" max="10" width="6.28515625" customWidth="1"/>
    <col min="11" max="11" width="5.7109375" customWidth="1"/>
    <col min="12" max="12" width="6.28515625" customWidth="1"/>
    <col min="13" max="13" width="6.140625" customWidth="1"/>
    <col min="14" max="14" width="6.28515625" customWidth="1"/>
    <col min="15" max="15" width="5.85546875" customWidth="1"/>
    <col min="16" max="16" width="4.5703125" customWidth="1"/>
    <col min="17" max="17" width="7.85546875" customWidth="1"/>
    <col min="18" max="18" width="18.42578125" customWidth="1"/>
  </cols>
  <sheetData>
    <row r="1" spans="1:18" x14ac:dyDescent="0.2">
      <c r="A1" s="1" t="s">
        <v>18</v>
      </c>
      <c r="B1" s="2"/>
      <c r="C1" s="2"/>
      <c r="D1" s="2"/>
      <c r="E1" s="2"/>
      <c r="F1" s="3"/>
      <c r="G1" s="17"/>
      <c r="H1" s="17"/>
      <c r="I1" s="17"/>
      <c r="J1" s="17"/>
      <c r="K1" s="17"/>
      <c r="L1" s="17"/>
      <c r="M1" s="17"/>
      <c r="N1" s="17"/>
      <c r="O1" s="17"/>
      <c r="P1" s="4"/>
      <c r="Q1" s="2"/>
      <c r="R1" s="2"/>
    </row>
    <row r="2" spans="1:18" x14ac:dyDescent="0.2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x14ac:dyDescent="0.2">
      <c r="A3" s="131" t="s">
        <v>123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</row>
    <row r="4" spans="1:18" x14ac:dyDescent="0.2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</row>
    <row r="5" spans="1:18" ht="38.25" customHeight="1" x14ac:dyDescent="0.2">
      <c r="A5" s="101" t="s">
        <v>8</v>
      </c>
      <c r="B5" s="117" t="s">
        <v>14</v>
      </c>
      <c r="C5" s="123" t="s">
        <v>9</v>
      </c>
      <c r="D5" s="119" t="s">
        <v>11</v>
      </c>
      <c r="E5" s="119" t="s">
        <v>22</v>
      </c>
      <c r="F5" s="101" t="s">
        <v>10</v>
      </c>
      <c r="G5" s="121" t="s">
        <v>1</v>
      </c>
      <c r="H5" s="121"/>
      <c r="I5" s="121"/>
      <c r="J5" s="121"/>
      <c r="K5" s="121" t="s">
        <v>2</v>
      </c>
      <c r="L5" s="121"/>
      <c r="M5" s="121"/>
      <c r="N5" s="121"/>
      <c r="O5" s="122" t="s">
        <v>7</v>
      </c>
      <c r="P5" s="118" t="s">
        <v>20</v>
      </c>
      <c r="Q5" s="125" t="s">
        <v>19</v>
      </c>
      <c r="R5" s="102" t="s">
        <v>21</v>
      </c>
    </row>
    <row r="6" spans="1:18" ht="18" customHeight="1" x14ac:dyDescent="0.2">
      <c r="A6" s="101"/>
      <c r="B6" s="117"/>
      <c r="C6" s="124"/>
      <c r="D6" s="120"/>
      <c r="E6" s="120"/>
      <c r="F6" s="101"/>
      <c r="G6" s="18" t="s">
        <v>3</v>
      </c>
      <c r="H6" s="18" t="s">
        <v>4</v>
      </c>
      <c r="I6" s="18" t="s">
        <v>5</v>
      </c>
      <c r="J6" s="22" t="s">
        <v>6</v>
      </c>
      <c r="K6" s="18" t="s">
        <v>3</v>
      </c>
      <c r="L6" s="18" t="s">
        <v>4</v>
      </c>
      <c r="M6" s="18" t="s">
        <v>5</v>
      </c>
      <c r="N6" s="22" t="s">
        <v>6</v>
      </c>
      <c r="O6" s="122"/>
      <c r="P6" s="118"/>
      <c r="Q6" s="126"/>
      <c r="R6" s="102"/>
    </row>
    <row r="7" spans="1:18" x14ac:dyDescent="0.2">
      <c r="A7" s="98" t="s">
        <v>107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1:18" x14ac:dyDescent="0.2">
      <c r="A8" s="5">
        <v>54</v>
      </c>
      <c r="B8" s="53" t="s">
        <v>63</v>
      </c>
      <c r="C8" s="29">
        <v>2008</v>
      </c>
      <c r="D8" s="32" t="s">
        <v>42</v>
      </c>
      <c r="E8" s="32" t="s">
        <v>36</v>
      </c>
      <c r="F8" s="7">
        <v>69.95</v>
      </c>
      <c r="G8" s="70">
        <v>25</v>
      </c>
      <c r="H8" s="70">
        <v>29</v>
      </c>
      <c r="I8" s="70">
        <v>31</v>
      </c>
      <c r="J8" s="21">
        <v>31</v>
      </c>
      <c r="K8" s="70">
        <v>35</v>
      </c>
      <c r="L8" s="70">
        <v>39</v>
      </c>
      <c r="M8" s="70">
        <v>43</v>
      </c>
      <c r="N8" s="21">
        <v>43</v>
      </c>
      <c r="O8" s="21">
        <v>74</v>
      </c>
      <c r="P8" s="5">
        <v>7</v>
      </c>
      <c r="Q8" s="13">
        <f t="shared" ref="Q8:Q14" si="0">IF(O8=0,0,10^(0.794358141*LOG10(F8/174.393)^2)*O8)</f>
        <v>98.688515583249597</v>
      </c>
      <c r="R8" s="32" t="s">
        <v>64</v>
      </c>
    </row>
    <row r="9" spans="1:18" x14ac:dyDescent="0.2">
      <c r="A9" s="5">
        <v>56</v>
      </c>
      <c r="B9" s="53" t="s">
        <v>108</v>
      </c>
      <c r="C9" s="29">
        <v>2001</v>
      </c>
      <c r="D9" s="53" t="s">
        <v>35</v>
      </c>
      <c r="E9" s="53" t="s">
        <v>36</v>
      </c>
      <c r="F9" s="7">
        <v>75.3</v>
      </c>
      <c r="G9" s="70">
        <v>90</v>
      </c>
      <c r="H9" s="70">
        <v>93</v>
      </c>
      <c r="I9" s="70">
        <v>95</v>
      </c>
      <c r="J9" s="21">
        <v>95</v>
      </c>
      <c r="K9" s="70">
        <v>105</v>
      </c>
      <c r="L9" s="70">
        <v>110</v>
      </c>
      <c r="M9" s="70">
        <v>115</v>
      </c>
      <c r="N9" s="21">
        <v>115</v>
      </c>
      <c r="O9" s="21">
        <v>210</v>
      </c>
      <c r="P9" s="5" t="s">
        <v>144</v>
      </c>
      <c r="Q9" s="13">
        <f t="shared" si="0"/>
        <v>267.85114537219005</v>
      </c>
      <c r="R9" s="53" t="s">
        <v>39</v>
      </c>
    </row>
    <row r="10" spans="1:18" x14ac:dyDescent="0.2">
      <c r="A10" s="5">
        <v>61</v>
      </c>
      <c r="B10" s="55" t="s">
        <v>132</v>
      </c>
      <c r="C10" s="55">
        <v>2001</v>
      </c>
      <c r="D10" s="55" t="s">
        <v>133</v>
      </c>
      <c r="E10" s="55" t="s">
        <v>33</v>
      </c>
      <c r="F10" s="7">
        <v>72.25</v>
      </c>
      <c r="G10" s="70">
        <v>60</v>
      </c>
      <c r="H10" s="70">
        <v>65</v>
      </c>
      <c r="I10" s="68">
        <v>68</v>
      </c>
      <c r="J10" s="21">
        <v>65</v>
      </c>
      <c r="K10" s="70">
        <v>90</v>
      </c>
      <c r="L10" s="70">
        <v>93</v>
      </c>
      <c r="M10" s="68">
        <v>95</v>
      </c>
      <c r="N10" s="21">
        <v>93</v>
      </c>
      <c r="O10" s="21">
        <v>158</v>
      </c>
      <c r="P10" s="5" t="s">
        <v>145</v>
      </c>
      <c r="Q10" s="13">
        <f t="shared" si="0"/>
        <v>206.53462206476567</v>
      </c>
      <c r="R10" s="55" t="s">
        <v>134</v>
      </c>
    </row>
    <row r="11" spans="1:18" x14ac:dyDescent="0.2">
      <c r="A11" s="5">
        <v>71</v>
      </c>
      <c r="B11" s="53" t="s">
        <v>68</v>
      </c>
      <c r="C11" s="36">
        <v>2003</v>
      </c>
      <c r="D11" s="53" t="s">
        <v>42</v>
      </c>
      <c r="E11" s="36" t="s">
        <v>36</v>
      </c>
      <c r="F11" s="7">
        <v>71.849999999999994</v>
      </c>
      <c r="G11" s="70">
        <v>55</v>
      </c>
      <c r="H11" s="70">
        <v>60</v>
      </c>
      <c r="I11" s="49">
        <v>0</v>
      </c>
      <c r="J11" s="21">
        <v>60</v>
      </c>
      <c r="K11" s="70">
        <v>70</v>
      </c>
      <c r="L11" s="70">
        <v>75</v>
      </c>
      <c r="M11" s="68">
        <v>78</v>
      </c>
      <c r="N11" s="21">
        <v>75</v>
      </c>
      <c r="O11" s="21">
        <v>135</v>
      </c>
      <c r="P11" s="5">
        <v>5</v>
      </c>
      <c r="Q11" s="13">
        <f t="shared" si="0"/>
        <v>177.06799518225509</v>
      </c>
      <c r="R11" s="53" t="s">
        <v>64</v>
      </c>
    </row>
    <row r="12" spans="1:18" x14ac:dyDescent="0.2">
      <c r="A12" s="5">
        <v>77</v>
      </c>
      <c r="B12" s="53" t="s">
        <v>65</v>
      </c>
      <c r="C12" s="36">
        <v>2003</v>
      </c>
      <c r="D12" s="53" t="s">
        <v>37</v>
      </c>
      <c r="E12" s="53" t="s">
        <v>33</v>
      </c>
      <c r="F12" s="7">
        <v>73.45</v>
      </c>
      <c r="G12" s="70">
        <v>58</v>
      </c>
      <c r="H12" s="68">
        <v>61</v>
      </c>
      <c r="I12" s="70">
        <v>61</v>
      </c>
      <c r="J12" s="21">
        <v>61</v>
      </c>
      <c r="K12" s="70">
        <v>70</v>
      </c>
      <c r="L12" s="70">
        <v>73</v>
      </c>
      <c r="M12" s="70">
        <v>76</v>
      </c>
      <c r="N12" s="21">
        <v>76</v>
      </c>
      <c r="O12" s="21">
        <v>137</v>
      </c>
      <c r="P12" s="5">
        <v>4</v>
      </c>
      <c r="Q12" s="13">
        <f t="shared" si="0"/>
        <v>177.31582043048758</v>
      </c>
      <c r="R12" s="53" t="s">
        <v>40</v>
      </c>
    </row>
    <row r="13" spans="1:18" x14ac:dyDescent="0.2">
      <c r="A13" s="5">
        <v>81</v>
      </c>
      <c r="B13" s="53" t="s">
        <v>109</v>
      </c>
      <c r="C13" s="27">
        <v>2007</v>
      </c>
      <c r="D13" s="53" t="s">
        <v>75</v>
      </c>
      <c r="E13" s="32" t="s">
        <v>33</v>
      </c>
      <c r="F13" s="7">
        <v>71.5</v>
      </c>
      <c r="G13" s="71">
        <v>30</v>
      </c>
      <c r="H13" s="68">
        <v>33</v>
      </c>
      <c r="I13" s="68">
        <v>33</v>
      </c>
      <c r="J13" s="21">
        <v>30</v>
      </c>
      <c r="K13" s="70">
        <v>40</v>
      </c>
      <c r="L13" s="70">
        <v>43</v>
      </c>
      <c r="M13" s="70">
        <v>46</v>
      </c>
      <c r="N13" s="21">
        <v>46</v>
      </c>
      <c r="O13" s="21">
        <v>76</v>
      </c>
      <c r="P13" s="5">
        <v>6</v>
      </c>
      <c r="Q13" s="13">
        <f t="shared" si="0"/>
        <v>99.981803923240278</v>
      </c>
      <c r="R13" s="53" t="s">
        <v>38</v>
      </c>
    </row>
    <row r="14" spans="1:18" x14ac:dyDescent="0.2">
      <c r="A14" s="5">
        <v>83</v>
      </c>
      <c r="B14" s="62" t="s">
        <v>105</v>
      </c>
      <c r="C14" s="62">
        <v>2008</v>
      </c>
      <c r="D14" s="62" t="s">
        <v>56</v>
      </c>
      <c r="E14" s="62" t="s">
        <v>36</v>
      </c>
      <c r="F14" s="7">
        <v>69.95</v>
      </c>
      <c r="G14" s="71">
        <v>15</v>
      </c>
      <c r="H14" s="70">
        <v>18</v>
      </c>
      <c r="I14" s="68">
        <v>20</v>
      </c>
      <c r="J14" s="21">
        <v>18</v>
      </c>
      <c r="K14" s="70">
        <v>20</v>
      </c>
      <c r="L14" s="70">
        <v>23</v>
      </c>
      <c r="M14" s="70">
        <v>26</v>
      </c>
      <c r="N14" s="21">
        <v>26</v>
      </c>
      <c r="O14" s="21">
        <v>44</v>
      </c>
      <c r="P14" s="5">
        <v>8</v>
      </c>
      <c r="Q14" s="13">
        <f t="shared" si="0"/>
        <v>58.679657914364626</v>
      </c>
      <c r="R14" s="62" t="s">
        <v>57</v>
      </c>
    </row>
    <row r="15" spans="1:18" x14ac:dyDescent="0.2">
      <c r="A15" s="65">
        <v>34</v>
      </c>
      <c r="B15" s="66" t="s">
        <v>111</v>
      </c>
      <c r="C15" s="66">
        <v>2004</v>
      </c>
      <c r="D15" s="66" t="s">
        <v>35</v>
      </c>
      <c r="E15" s="66" t="s">
        <v>36</v>
      </c>
      <c r="F15" s="67">
        <v>76.7</v>
      </c>
      <c r="G15" s="81">
        <v>65</v>
      </c>
      <c r="H15" s="68">
        <v>68</v>
      </c>
      <c r="I15" s="70">
        <v>70</v>
      </c>
      <c r="J15" s="21">
        <v>70</v>
      </c>
      <c r="K15" s="81">
        <v>80</v>
      </c>
      <c r="L15" s="70">
        <v>84</v>
      </c>
      <c r="M15" s="49">
        <v>0</v>
      </c>
      <c r="N15" s="21">
        <v>84</v>
      </c>
      <c r="O15" s="21">
        <v>154</v>
      </c>
      <c r="P15" s="5" t="s">
        <v>146</v>
      </c>
      <c r="Q15" s="13">
        <f>IF(O15=0,0,10^(0.794358141*LOG10(F15/174.393)^2)*O15)</f>
        <v>194.36133857801784</v>
      </c>
      <c r="R15" s="93" t="s">
        <v>39</v>
      </c>
    </row>
    <row r="16" spans="1:18" x14ac:dyDescent="0.2">
      <c r="A16" s="98" t="s">
        <v>26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100"/>
    </row>
    <row r="17" spans="1:18" ht="15" customHeight="1" x14ac:dyDescent="0.2">
      <c r="A17" s="5">
        <v>30</v>
      </c>
      <c r="B17" s="62" t="s">
        <v>110</v>
      </c>
      <c r="C17" s="62">
        <v>2006</v>
      </c>
      <c r="D17" s="58" t="s">
        <v>129</v>
      </c>
      <c r="E17" s="62" t="s">
        <v>77</v>
      </c>
      <c r="F17" s="7">
        <v>83.1</v>
      </c>
      <c r="G17" s="70">
        <v>47</v>
      </c>
      <c r="H17" s="68">
        <v>50</v>
      </c>
      <c r="I17" s="70">
        <v>50</v>
      </c>
      <c r="J17" s="21">
        <v>50</v>
      </c>
      <c r="K17" s="68">
        <v>57</v>
      </c>
      <c r="L17" s="68">
        <v>57</v>
      </c>
      <c r="M17" s="70">
        <v>57</v>
      </c>
      <c r="N17" s="21">
        <v>57</v>
      </c>
      <c r="O17" s="21">
        <v>107</v>
      </c>
      <c r="P17" s="5">
        <v>6</v>
      </c>
      <c r="Q17" s="13">
        <f t="shared" ref="Q17" si="1">IF(O17=0,0,10^(0.794358141*LOG10(F17/174.393)^2)*O17)</f>
        <v>129.33295225765087</v>
      </c>
      <c r="R17" s="62" t="s">
        <v>78</v>
      </c>
    </row>
    <row r="18" spans="1:18" x14ac:dyDescent="0.2">
      <c r="A18" s="5">
        <v>41</v>
      </c>
      <c r="B18" s="53" t="s">
        <v>112</v>
      </c>
      <c r="C18" s="53">
        <v>1994</v>
      </c>
      <c r="D18" s="53" t="s">
        <v>113</v>
      </c>
      <c r="E18" s="53" t="s">
        <v>33</v>
      </c>
      <c r="F18" s="7">
        <v>82.8</v>
      </c>
      <c r="G18" s="70">
        <v>85</v>
      </c>
      <c r="H18" s="70">
        <v>90</v>
      </c>
      <c r="I18" s="68">
        <v>93</v>
      </c>
      <c r="J18" s="21">
        <v>90</v>
      </c>
      <c r="K18" s="70">
        <v>95</v>
      </c>
      <c r="L18" s="70">
        <v>100</v>
      </c>
      <c r="M18" s="70">
        <v>105</v>
      </c>
      <c r="N18" s="21">
        <v>105</v>
      </c>
      <c r="O18" s="21">
        <v>195</v>
      </c>
      <c r="P18" s="5" t="s">
        <v>146</v>
      </c>
      <c r="Q18" s="13">
        <f>IF(O18=0,0,10^(0.794358141*LOG10(F18/174.393)^2)*O18)</f>
        <v>236.13769306968288</v>
      </c>
      <c r="R18" s="53" t="s">
        <v>114</v>
      </c>
    </row>
    <row r="19" spans="1:18" x14ac:dyDescent="0.2">
      <c r="A19" s="5">
        <v>55</v>
      </c>
      <c r="B19" s="59" t="s">
        <v>141</v>
      </c>
      <c r="C19" s="59">
        <v>2001</v>
      </c>
      <c r="D19" s="59" t="s">
        <v>35</v>
      </c>
      <c r="E19" s="59" t="s">
        <v>36</v>
      </c>
      <c r="F19" s="7">
        <v>82.8</v>
      </c>
      <c r="G19" s="70">
        <v>65</v>
      </c>
      <c r="H19" s="70">
        <v>70</v>
      </c>
      <c r="I19" s="70">
        <v>71</v>
      </c>
      <c r="J19" s="21">
        <v>71</v>
      </c>
      <c r="K19" s="70">
        <v>90</v>
      </c>
      <c r="L19" s="70">
        <v>95</v>
      </c>
      <c r="M19" s="68">
        <v>98</v>
      </c>
      <c r="N19" s="21">
        <v>95</v>
      </c>
      <c r="O19" s="21">
        <v>166</v>
      </c>
      <c r="P19" s="5">
        <v>5</v>
      </c>
      <c r="Q19" s="13">
        <f>IF(O19=0,0,10^(0.794358141*LOG10(F19/174.393)^2)*O19)</f>
        <v>201.01977974137108</v>
      </c>
      <c r="R19" s="59" t="s">
        <v>39</v>
      </c>
    </row>
    <row r="20" spans="1:18" x14ac:dyDescent="0.2">
      <c r="A20" s="5">
        <v>62</v>
      </c>
      <c r="B20" s="53" t="s">
        <v>117</v>
      </c>
      <c r="C20" s="53">
        <v>1977</v>
      </c>
      <c r="D20" s="62" t="s">
        <v>113</v>
      </c>
      <c r="E20" s="62" t="s">
        <v>33</v>
      </c>
      <c r="F20" s="7">
        <v>83.85</v>
      </c>
      <c r="G20" s="70">
        <v>96</v>
      </c>
      <c r="H20" s="68">
        <v>101</v>
      </c>
      <c r="I20" s="70">
        <v>101</v>
      </c>
      <c r="J20" s="21">
        <v>101</v>
      </c>
      <c r="K20" s="70">
        <v>120</v>
      </c>
      <c r="L20" s="70">
        <v>127</v>
      </c>
      <c r="M20" s="68">
        <v>132</v>
      </c>
      <c r="N20" s="26">
        <v>127</v>
      </c>
      <c r="O20" s="21">
        <v>228</v>
      </c>
      <c r="P20" s="5" t="s">
        <v>145</v>
      </c>
      <c r="Q20" s="13">
        <f>IF(O20=0,0,10^(0.794358141*LOG10(F20/174.393)^2)*O20)</f>
        <v>274.33211166596163</v>
      </c>
      <c r="R20" s="53" t="s">
        <v>114</v>
      </c>
    </row>
    <row r="21" spans="1:18" x14ac:dyDescent="0.2">
      <c r="A21" s="5">
        <v>72</v>
      </c>
      <c r="B21" s="53" t="s">
        <v>69</v>
      </c>
      <c r="C21" s="53">
        <v>2004</v>
      </c>
      <c r="D21" s="62" t="s">
        <v>37</v>
      </c>
      <c r="E21" s="62" t="s">
        <v>33</v>
      </c>
      <c r="F21" s="7">
        <v>84.15</v>
      </c>
      <c r="G21" s="70">
        <v>68</v>
      </c>
      <c r="H21" s="70">
        <v>72</v>
      </c>
      <c r="I21" s="70">
        <v>75</v>
      </c>
      <c r="J21" s="21">
        <v>75</v>
      </c>
      <c r="K21" s="70">
        <v>85</v>
      </c>
      <c r="L21" s="70">
        <v>90</v>
      </c>
      <c r="M21" s="70">
        <v>95</v>
      </c>
      <c r="N21" s="21">
        <v>95</v>
      </c>
      <c r="O21" s="21">
        <v>170</v>
      </c>
      <c r="P21" s="5">
        <v>4</v>
      </c>
      <c r="Q21" s="13">
        <f>IF(O21=0,0,10^(0.794358141*LOG10(F21/174.393)^2)*O21)</f>
        <v>204.17800565069493</v>
      </c>
      <c r="R21" s="53" t="s">
        <v>40</v>
      </c>
    </row>
    <row r="22" spans="1:18" x14ac:dyDescent="0.2">
      <c r="A22" s="5">
        <v>59</v>
      </c>
      <c r="B22" s="62" t="s">
        <v>135</v>
      </c>
      <c r="C22" s="62">
        <v>2001</v>
      </c>
      <c r="D22" s="62" t="s">
        <v>133</v>
      </c>
      <c r="E22" s="62" t="s">
        <v>33</v>
      </c>
      <c r="F22" s="82">
        <v>84.6</v>
      </c>
      <c r="G22" s="70">
        <v>100</v>
      </c>
      <c r="H22" s="70">
        <v>105</v>
      </c>
      <c r="I22" s="68">
        <v>107</v>
      </c>
      <c r="J22" s="21">
        <v>105</v>
      </c>
      <c r="K22" s="83">
        <v>115</v>
      </c>
      <c r="L22" s="70">
        <v>122</v>
      </c>
      <c r="M22" s="70">
        <v>127</v>
      </c>
      <c r="N22" s="21">
        <v>127</v>
      </c>
      <c r="O22" s="21">
        <v>232</v>
      </c>
      <c r="P22" s="5" t="s">
        <v>144</v>
      </c>
      <c r="Q22" s="13">
        <f>IF(O22=0,0,10^(0.794358141*LOG10(F22/174.393)^2)*O22)</f>
        <v>277.89945918372888</v>
      </c>
      <c r="R22" s="62" t="s">
        <v>134</v>
      </c>
    </row>
    <row r="23" spans="1:18" x14ac:dyDescent="0.2">
      <c r="A23" s="107" t="s">
        <v>17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</row>
    <row r="24" spans="1:18" x14ac:dyDescent="0.2">
      <c r="A24" s="108" t="s">
        <v>15</v>
      </c>
      <c r="B24" s="108"/>
      <c r="C24" s="108" t="s">
        <v>14</v>
      </c>
      <c r="D24" s="108"/>
      <c r="E24" s="108"/>
      <c r="F24" s="109" t="s">
        <v>12</v>
      </c>
      <c r="G24" s="110"/>
      <c r="H24" s="127" t="s">
        <v>16</v>
      </c>
      <c r="I24" s="127"/>
      <c r="J24" s="111"/>
      <c r="K24" s="111"/>
      <c r="L24" s="111"/>
      <c r="M24" s="24"/>
      <c r="N24" s="24"/>
      <c r="O24" s="23"/>
      <c r="P24" s="42"/>
      <c r="Q24" s="42"/>
      <c r="R24" s="42"/>
    </row>
    <row r="25" spans="1:18" x14ac:dyDescent="0.2">
      <c r="A25" s="106" t="s">
        <v>13</v>
      </c>
      <c r="B25" s="106"/>
      <c r="C25" s="106" t="s">
        <v>84</v>
      </c>
      <c r="D25" s="106"/>
      <c r="E25" s="106"/>
      <c r="F25" s="105" t="s">
        <v>23</v>
      </c>
      <c r="G25" s="104"/>
      <c r="H25" s="112" t="s">
        <v>106</v>
      </c>
      <c r="I25" s="112"/>
      <c r="J25" s="113"/>
      <c r="K25" s="113"/>
      <c r="L25" s="113"/>
      <c r="M25" s="24"/>
      <c r="N25" s="24"/>
      <c r="O25" s="25"/>
      <c r="P25" s="8"/>
      <c r="Q25" s="9"/>
      <c r="R25" s="9"/>
    </row>
    <row r="26" spans="1:18" x14ac:dyDescent="0.2">
      <c r="A26" s="103" t="s">
        <v>72</v>
      </c>
      <c r="B26" s="104"/>
      <c r="C26" s="105" t="s">
        <v>73</v>
      </c>
      <c r="D26" s="103"/>
      <c r="E26" s="104"/>
      <c r="F26" s="41" t="s">
        <v>23</v>
      </c>
      <c r="G26" s="41"/>
      <c r="H26" s="128" t="s">
        <v>74</v>
      </c>
      <c r="I26" s="129"/>
      <c r="J26" s="40"/>
      <c r="K26" s="40"/>
      <c r="L26" s="40"/>
      <c r="M26" s="24"/>
      <c r="N26" s="24"/>
      <c r="O26" s="25"/>
      <c r="P26" s="8"/>
      <c r="Q26" s="9"/>
      <c r="R26" s="9"/>
    </row>
    <row r="27" spans="1:18" x14ac:dyDescent="0.2">
      <c r="A27" s="1" t="s">
        <v>18</v>
      </c>
      <c r="B27" s="10"/>
      <c r="C27" s="10"/>
      <c r="D27" s="10"/>
      <c r="E27" s="10"/>
      <c r="F27" s="11"/>
      <c r="G27" s="19"/>
      <c r="H27" s="19"/>
      <c r="I27" s="19"/>
      <c r="J27" s="19"/>
      <c r="K27" s="19"/>
      <c r="L27" s="19"/>
      <c r="M27" s="19"/>
      <c r="N27" s="19"/>
      <c r="O27" s="19"/>
      <c r="P27" s="12"/>
      <c r="Q27" s="10"/>
      <c r="R27" s="10"/>
    </row>
  </sheetData>
  <mergeCells count="31">
    <mergeCell ref="A2:R2"/>
    <mergeCell ref="A3:R3"/>
    <mergeCell ref="A4:R4"/>
    <mergeCell ref="A5:A6"/>
    <mergeCell ref="B5:B6"/>
    <mergeCell ref="C5:C6"/>
    <mergeCell ref="D5:D6"/>
    <mergeCell ref="E5:E6"/>
    <mergeCell ref="F5:F6"/>
    <mergeCell ref="G5:J5"/>
    <mergeCell ref="K5:N5"/>
    <mergeCell ref="O5:O6"/>
    <mergeCell ref="P5:P6"/>
    <mergeCell ref="A7:R7"/>
    <mergeCell ref="H25:I25"/>
    <mergeCell ref="C25:E25"/>
    <mergeCell ref="Q5:Q6"/>
    <mergeCell ref="J25:L25"/>
    <mergeCell ref="R5:R6"/>
    <mergeCell ref="A23:R23"/>
    <mergeCell ref="A26:B26"/>
    <mergeCell ref="C26:E26"/>
    <mergeCell ref="H26:I26"/>
    <mergeCell ref="A16:R16"/>
    <mergeCell ref="A24:B24"/>
    <mergeCell ref="C24:E24"/>
    <mergeCell ref="F24:G24"/>
    <mergeCell ref="H24:I24"/>
    <mergeCell ref="J24:L24"/>
    <mergeCell ref="A25:B25"/>
    <mergeCell ref="F25:G25"/>
  </mergeCells>
  <pageMargins left="0.7" right="0.7" top="0.75" bottom="0.75" header="0.3" footer="0.3"/>
  <pageSetup paperSize="9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4" zoomScale="120" zoomScaleNormal="120" workbookViewId="0">
      <selection activeCell="N28" sqref="N28"/>
    </sheetView>
  </sheetViews>
  <sheetFormatPr defaultRowHeight="12.75" x14ac:dyDescent="0.2"/>
  <cols>
    <col min="1" max="1" width="4.7109375" customWidth="1"/>
    <col min="2" max="2" width="20" customWidth="1"/>
    <col min="3" max="3" width="5.42578125" customWidth="1"/>
    <col min="4" max="4" width="9.7109375" customWidth="1"/>
    <col min="5" max="5" width="5.85546875" customWidth="1"/>
    <col min="6" max="6" width="5.140625" customWidth="1"/>
    <col min="7" max="7" width="6.140625" style="20" customWidth="1"/>
    <col min="8" max="8" width="6" style="20" customWidth="1"/>
    <col min="9" max="10" width="5.85546875" style="20" customWidth="1"/>
    <col min="11" max="12" width="6.140625" style="20" customWidth="1"/>
    <col min="13" max="13" width="6.42578125" style="20" customWidth="1"/>
    <col min="14" max="14" width="6.140625" style="20" customWidth="1"/>
    <col min="15" max="15" width="5.7109375" style="20" customWidth="1"/>
    <col min="16" max="16" width="5.42578125" customWidth="1"/>
    <col min="17" max="17" width="7.28515625" customWidth="1"/>
    <col min="18" max="18" width="15.5703125" customWidth="1"/>
  </cols>
  <sheetData>
    <row r="1" spans="1:18" x14ac:dyDescent="0.2">
      <c r="A1" s="1" t="s">
        <v>18</v>
      </c>
      <c r="B1" s="2"/>
      <c r="C1" s="2"/>
      <c r="D1" s="2"/>
      <c r="E1" s="2"/>
      <c r="F1" s="3"/>
      <c r="G1" s="17"/>
      <c r="H1" s="17"/>
      <c r="I1" s="17"/>
      <c r="J1" s="17"/>
      <c r="K1" s="17"/>
      <c r="L1" s="17"/>
      <c r="M1" s="17"/>
      <c r="N1" s="17"/>
      <c r="O1" s="17"/>
      <c r="P1" s="4"/>
      <c r="Q1" s="2"/>
      <c r="R1" s="2"/>
    </row>
    <row r="2" spans="1:18" x14ac:dyDescent="0.2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4" spans="1:18" x14ac:dyDescent="0.2">
      <c r="A4" s="131" t="s">
        <v>124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30.75" customHeight="1" x14ac:dyDescent="0.2">
      <c r="A5" s="101" t="s">
        <v>8</v>
      </c>
      <c r="B5" s="117" t="s">
        <v>14</v>
      </c>
      <c r="C5" s="123" t="s">
        <v>9</v>
      </c>
      <c r="D5" s="119" t="s">
        <v>11</v>
      </c>
      <c r="E5" s="119" t="s">
        <v>22</v>
      </c>
      <c r="F5" s="101" t="s">
        <v>10</v>
      </c>
      <c r="G5" s="121" t="s">
        <v>1</v>
      </c>
      <c r="H5" s="121"/>
      <c r="I5" s="121"/>
      <c r="J5" s="121"/>
      <c r="K5" s="121" t="s">
        <v>2</v>
      </c>
      <c r="L5" s="121"/>
      <c r="M5" s="121"/>
      <c r="N5" s="121"/>
      <c r="O5" s="122" t="s">
        <v>7</v>
      </c>
      <c r="P5" s="118" t="s">
        <v>20</v>
      </c>
      <c r="Q5" s="125" t="s">
        <v>19</v>
      </c>
      <c r="R5" s="102" t="s">
        <v>21</v>
      </c>
    </row>
    <row r="6" spans="1:18" ht="15.75" customHeight="1" x14ac:dyDescent="0.2">
      <c r="A6" s="101"/>
      <c r="B6" s="117"/>
      <c r="C6" s="124"/>
      <c r="D6" s="120"/>
      <c r="E6" s="120"/>
      <c r="F6" s="101"/>
      <c r="G6" s="18" t="s">
        <v>3</v>
      </c>
      <c r="H6" s="18" t="s">
        <v>4</v>
      </c>
      <c r="I6" s="18" t="s">
        <v>5</v>
      </c>
      <c r="J6" s="22" t="s">
        <v>6</v>
      </c>
      <c r="K6" s="18" t="s">
        <v>3</v>
      </c>
      <c r="L6" s="18" t="s">
        <v>4</v>
      </c>
      <c r="M6" s="18" t="s">
        <v>5</v>
      </c>
      <c r="N6" s="22" t="s">
        <v>6</v>
      </c>
      <c r="O6" s="122"/>
      <c r="P6" s="118"/>
      <c r="Q6" s="126"/>
      <c r="R6" s="102"/>
    </row>
    <row r="7" spans="1:18" x14ac:dyDescent="0.2">
      <c r="A7" s="98" t="s">
        <v>24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1:18" x14ac:dyDescent="0.2">
      <c r="A8" s="98" t="s">
        <v>86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100"/>
    </row>
    <row r="9" spans="1:18" x14ac:dyDescent="0.2">
      <c r="A9" s="5">
        <v>14</v>
      </c>
      <c r="B9" s="51" t="s">
        <v>87</v>
      </c>
      <c r="C9" s="51">
        <v>2007</v>
      </c>
      <c r="D9" s="55" t="s">
        <v>128</v>
      </c>
      <c r="E9" s="51" t="s">
        <v>77</v>
      </c>
      <c r="F9" s="7">
        <v>39.200000000000003</v>
      </c>
      <c r="G9" s="70">
        <v>25</v>
      </c>
      <c r="H9" s="70">
        <v>28</v>
      </c>
      <c r="I9" s="68">
        <v>29</v>
      </c>
      <c r="J9" s="21">
        <v>28</v>
      </c>
      <c r="K9" s="70">
        <v>35</v>
      </c>
      <c r="L9" s="68">
        <v>39</v>
      </c>
      <c r="M9" s="68">
        <v>39</v>
      </c>
      <c r="N9" s="21">
        <v>35</v>
      </c>
      <c r="O9" s="21">
        <v>63</v>
      </c>
      <c r="P9" s="5" t="s">
        <v>144</v>
      </c>
      <c r="Q9" s="13">
        <f>IF(O9=0,0,10^(0.89726074*LOG10(F9/148.0261)^2)*O9)</f>
        <v>125.34838817020312</v>
      </c>
      <c r="R9" s="51" t="s">
        <v>89</v>
      </c>
    </row>
    <row r="10" spans="1:18" x14ac:dyDescent="0.2">
      <c r="A10" s="5">
        <v>31</v>
      </c>
      <c r="B10" s="51" t="s">
        <v>88</v>
      </c>
      <c r="C10" s="51">
        <v>2007</v>
      </c>
      <c r="D10" s="55" t="s">
        <v>128</v>
      </c>
      <c r="E10" s="51" t="s">
        <v>77</v>
      </c>
      <c r="F10" s="7">
        <v>39.299999999999997</v>
      </c>
      <c r="G10" s="70">
        <v>21</v>
      </c>
      <c r="H10" s="70">
        <v>24</v>
      </c>
      <c r="I10" s="68">
        <v>25</v>
      </c>
      <c r="J10" s="21">
        <v>24</v>
      </c>
      <c r="K10" s="70">
        <v>28</v>
      </c>
      <c r="L10" s="70">
        <v>31</v>
      </c>
      <c r="M10" s="70">
        <v>32</v>
      </c>
      <c r="N10" s="21">
        <v>32</v>
      </c>
      <c r="O10" s="21">
        <v>56</v>
      </c>
      <c r="P10" s="5" t="s">
        <v>145</v>
      </c>
      <c r="Q10" s="13">
        <f>IF(O10=0,0,10^(0.89726074*LOG10(F10/148.0261)^2)*O10)</f>
        <v>111.12749642168868</v>
      </c>
      <c r="R10" s="51" t="s">
        <v>89</v>
      </c>
    </row>
    <row r="11" spans="1:18" x14ac:dyDescent="0.2">
      <c r="A11" s="98" t="s">
        <v>90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</row>
    <row r="12" spans="1:18" x14ac:dyDescent="0.2">
      <c r="A12" s="5">
        <v>4</v>
      </c>
      <c r="B12" s="52" t="s">
        <v>41</v>
      </c>
      <c r="C12" s="28">
        <v>2005</v>
      </c>
      <c r="D12" s="52" t="s">
        <v>35</v>
      </c>
      <c r="E12" s="52" t="s">
        <v>36</v>
      </c>
      <c r="F12" s="7">
        <v>51.45</v>
      </c>
      <c r="G12" s="70">
        <v>33</v>
      </c>
      <c r="H12" s="70">
        <v>35</v>
      </c>
      <c r="I12" s="70">
        <v>37</v>
      </c>
      <c r="J12" s="21">
        <v>37</v>
      </c>
      <c r="K12" s="68">
        <v>43</v>
      </c>
      <c r="L12" s="70">
        <v>43</v>
      </c>
      <c r="M12" s="68">
        <v>47</v>
      </c>
      <c r="N12" s="21">
        <v>43</v>
      </c>
      <c r="O12" s="21">
        <v>80</v>
      </c>
      <c r="P12" s="5" t="s">
        <v>146</v>
      </c>
      <c r="Q12" s="13">
        <f t="shared" ref="Q12:Q15" si="0">IF(O12=0,0,10^(0.89726074*LOG10(F12/148.0261)^2)*O12)</f>
        <v>123.61950440583081</v>
      </c>
      <c r="R12" s="52" t="s">
        <v>39</v>
      </c>
    </row>
    <row r="13" spans="1:18" x14ac:dyDescent="0.2">
      <c r="A13" s="5">
        <v>68</v>
      </c>
      <c r="B13" s="52" t="s">
        <v>93</v>
      </c>
      <c r="C13" s="52">
        <v>2006</v>
      </c>
      <c r="D13" s="58" t="s">
        <v>129</v>
      </c>
      <c r="E13" s="52" t="s">
        <v>77</v>
      </c>
      <c r="F13" s="7">
        <v>47.25</v>
      </c>
      <c r="G13" s="70">
        <v>32</v>
      </c>
      <c r="H13" s="68">
        <v>34</v>
      </c>
      <c r="I13" s="68">
        <v>35</v>
      </c>
      <c r="J13" s="21">
        <v>32</v>
      </c>
      <c r="K13" s="70">
        <v>42</v>
      </c>
      <c r="L13" s="68">
        <v>45</v>
      </c>
      <c r="M13" s="70">
        <v>45</v>
      </c>
      <c r="N13" s="21">
        <v>45</v>
      </c>
      <c r="O13" s="21">
        <v>77</v>
      </c>
      <c r="P13" s="5" t="s">
        <v>145</v>
      </c>
      <c r="Q13" s="13">
        <f t="shared" si="0"/>
        <v>127.98960321786939</v>
      </c>
      <c r="R13" s="52" t="s">
        <v>78</v>
      </c>
    </row>
    <row r="14" spans="1:18" x14ac:dyDescent="0.2">
      <c r="A14" s="5">
        <v>85</v>
      </c>
      <c r="B14" s="52" t="s">
        <v>94</v>
      </c>
      <c r="C14" s="52">
        <v>2007</v>
      </c>
      <c r="D14" s="52" t="s">
        <v>35</v>
      </c>
      <c r="E14" s="52" t="s">
        <v>36</v>
      </c>
      <c r="F14" s="7">
        <v>49.65</v>
      </c>
      <c r="G14" s="68">
        <v>24</v>
      </c>
      <c r="H14" s="68">
        <v>24</v>
      </c>
      <c r="I14" s="70">
        <v>24</v>
      </c>
      <c r="J14" s="21">
        <v>24</v>
      </c>
      <c r="K14" s="70">
        <v>29</v>
      </c>
      <c r="L14" s="70">
        <v>31</v>
      </c>
      <c r="M14" s="70">
        <v>33</v>
      </c>
      <c r="N14" s="21">
        <v>33</v>
      </c>
      <c r="O14" s="21">
        <v>57</v>
      </c>
      <c r="P14" s="5">
        <v>4</v>
      </c>
      <c r="Q14" s="13">
        <f t="shared" si="0"/>
        <v>90.745355761304864</v>
      </c>
      <c r="R14" s="52" t="s">
        <v>39</v>
      </c>
    </row>
    <row r="15" spans="1:18" x14ac:dyDescent="0.2">
      <c r="A15" s="5">
        <v>67</v>
      </c>
      <c r="B15" s="62" t="s">
        <v>34</v>
      </c>
      <c r="C15" s="62">
        <v>2005</v>
      </c>
      <c r="D15" s="62" t="s">
        <v>35</v>
      </c>
      <c r="E15" s="62" t="s">
        <v>36</v>
      </c>
      <c r="F15" s="7">
        <v>45.25</v>
      </c>
      <c r="G15" s="68">
        <v>32</v>
      </c>
      <c r="H15" s="70">
        <v>32</v>
      </c>
      <c r="I15" s="68">
        <v>33</v>
      </c>
      <c r="J15" s="21">
        <v>32</v>
      </c>
      <c r="K15" s="70">
        <v>40</v>
      </c>
      <c r="L15" s="70">
        <v>43</v>
      </c>
      <c r="M15" s="68">
        <v>44</v>
      </c>
      <c r="N15" s="21">
        <v>43</v>
      </c>
      <c r="O15" s="21">
        <v>75</v>
      </c>
      <c r="P15" s="5" t="s">
        <v>144</v>
      </c>
      <c r="Q15" s="13">
        <f t="shared" si="0"/>
        <v>129.65171888417203</v>
      </c>
      <c r="R15" s="62" t="s">
        <v>39</v>
      </c>
    </row>
    <row r="16" spans="1:18" x14ac:dyDescent="0.2">
      <c r="A16" s="98" t="s">
        <v>91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100"/>
    </row>
    <row r="17" spans="1:18" x14ac:dyDescent="0.2">
      <c r="A17" s="5">
        <v>13</v>
      </c>
      <c r="B17" s="52" t="s">
        <v>95</v>
      </c>
      <c r="C17" s="52">
        <v>2003</v>
      </c>
      <c r="D17" s="58" t="s">
        <v>129</v>
      </c>
      <c r="E17" s="52" t="s">
        <v>77</v>
      </c>
      <c r="F17" s="7">
        <v>55.7</v>
      </c>
      <c r="G17" s="70">
        <v>42</v>
      </c>
      <c r="H17" s="70">
        <v>45</v>
      </c>
      <c r="I17" s="70">
        <v>47</v>
      </c>
      <c r="J17" s="21">
        <v>47</v>
      </c>
      <c r="K17" s="70">
        <v>53</v>
      </c>
      <c r="L17" s="70">
        <v>56</v>
      </c>
      <c r="M17" s="68">
        <v>58</v>
      </c>
      <c r="N17" s="21">
        <v>56</v>
      </c>
      <c r="O17" s="21">
        <v>103</v>
      </c>
      <c r="P17" s="5" t="s">
        <v>144</v>
      </c>
      <c r="Q17" s="13">
        <f>IF(O17=0,0,10^(0.89726074*LOG10(F17/148.0261)^2)*O17)</f>
        <v>149.45517660387935</v>
      </c>
      <c r="R17" s="52" t="s">
        <v>78</v>
      </c>
    </row>
    <row r="18" spans="1:18" x14ac:dyDescent="0.2">
      <c r="A18" s="98" t="s">
        <v>92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100"/>
    </row>
    <row r="19" spans="1:18" x14ac:dyDescent="0.2">
      <c r="A19" s="5">
        <v>12</v>
      </c>
      <c r="B19" s="52" t="s">
        <v>96</v>
      </c>
      <c r="C19" s="52">
        <v>2005</v>
      </c>
      <c r="D19" s="55" t="s">
        <v>128</v>
      </c>
      <c r="E19" s="52" t="s">
        <v>77</v>
      </c>
      <c r="F19" s="7">
        <v>90.6</v>
      </c>
      <c r="G19" s="70">
        <v>49</v>
      </c>
      <c r="H19" s="68">
        <v>54</v>
      </c>
      <c r="I19" s="70">
        <v>54</v>
      </c>
      <c r="J19" s="21">
        <v>54</v>
      </c>
      <c r="K19" s="70">
        <v>65</v>
      </c>
      <c r="L19" s="68">
        <v>70</v>
      </c>
      <c r="M19" s="70">
        <v>70</v>
      </c>
      <c r="N19" s="21">
        <v>70</v>
      </c>
      <c r="O19" s="21">
        <v>124</v>
      </c>
      <c r="P19" s="5" t="s">
        <v>145</v>
      </c>
      <c r="Q19" s="13">
        <f>IF(O19=0,0,10^(0.89726074*LOG10(F19/148.0261)^2)*O19)</f>
        <v>136.21027012908195</v>
      </c>
      <c r="R19" s="52" t="s">
        <v>89</v>
      </c>
    </row>
    <row r="20" spans="1:18" x14ac:dyDescent="0.2">
      <c r="A20" s="5">
        <v>85</v>
      </c>
      <c r="B20" s="52" t="s">
        <v>99</v>
      </c>
      <c r="C20" s="52">
        <v>2006</v>
      </c>
      <c r="D20" s="52" t="s">
        <v>97</v>
      </c>
      <c r="E20" s="52" t="s">
        <v>77</v>
      </c>
      <c r="F20" s="7">
        <v>66.45</v>
      </c>
      <c r="G20" s="70">
        <v>47</v>
      </c>
      <c r="H20" s="70">
        <v>50</v>
      </c>
      <c r="I20" s="70">
        <v>52</v>
      </c>
      <c r="J20" s="21">
        <v>52</v>
      </c>
      <c r="K20" s="70">
        <v>58</v>
      </c>
      <c r="L20" s="70">
        <v>62</v>
      </c>
      <c r="M20" s="70">
        <v>64</v>
      </c>
      <c r="N20" s="21">
        <v>64</v>
      </c>
      <c r="O20" s="21">
        <v>116</v>
      </c>
      <c r="P20" s="5" t="s">
        <v>144</v>
      </c>
      <c r="Q20" s="13">
        <f>IF(O20=0,0,10^(0.89726074*LOG10(F20/148.0261)^2)*O20)</f>
        <v>148.94366122256787</v>
      </c>
      <c r="R20" s="52" t="s">
        <v>98</v>
      </c>
    </row>
    <row r="21" spans="1:18" x14ac:dyDescent="0.2">
      <c r="A21" s="107" t="s">
        <v>17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</row>
    <row r="22" spans="1:18" x14ac:dyDescent="0.2">
      <c r="A22" s="108" t="s">
        <v>15</v>
      </c>
      <c r="B22" s="108"/>
      <c r="C22" s="108" t="s">
        <v>14</v>
      </c>
      <c r="D22" s="108"/>
      <c r="E22" s="108"/>
      <c r="F22" s="109" t="s">
        <v>12</v>
      </c>
      <c r="G22" s="110"/>
      <c r="H22" s="127" t="s">
        <v>16</v>
      </c>
      <c r="I22" s="127"/>
      <c r="J22" s="111"/>
      <c r="K22" s="111"/>
      <c r="L22" s="111"/>
      <c r="M22" s="24"/>
      <c r="N22" s="24"/>
      <c r="O22" s="23"/>
      <c r="P22" s="42"/>
      <c r="Q22" s="42"/>
      <c r="R22" s="42"/>
    </row>
    <row r="23" spans="1:18" x14ac:dyDescent="0.2">
      <c r="A23" s="106" t="s">
        <v>13</v>
      </c>
      <c r="B23" s="106"/>
      <c r="C23" s="106" t="s">
        <v>84</v>
      </c>
      <c r="D23" s="106"/>
      <c r="E23" s="106"/>
      <c r="F23" s="105" t="s">
        <v>23</v>
      </c>
      <c r="G23" s="104"/>
      <c r="H23" s="112" t="s">
        <v>106</v>
      </c>
      <c r="I23" s="112"/>
      <c r="J23" s="113"/>
      <c r="K23" s="113"/>
      <c r="L23" s="113"/>
      <c r="M23" s="24"/>
      <c r="N23" s="24"/>
      <c r="O23" s="25"/>
      <c r="P23" s="8"/>
      <c r="Q23" s="9"/>
      <c r="R23" s="9"/>
    </row>
    <row r="24" spans="1:18" x14ac:dyDescent="0.2">
      <c r="A24" s="103" t="s">
        <v>72</v>
      </c>
      <c r="B24" s="104"/>
      <c r="C24" s="105" t="s">
        <v>73</v>
      </c>
      <c r="D24" s="103"/>
      <c r="E24" s="104"/>
      <c r="F24" s="41" t="s">
        <v>23</v>
      </c>
      <c r="G24" s="41"/>
      <c r="H24" s="128" t="s">
        <v>74</v>
      </c>
      <c r="I24" s="129"/>
      <c r="J24" s="40"/>
      <c r="K24" s="40"/>
      <c r="L24" s="40"/>
      <c r="M24" s="24"/>
      <c r="N24" s="24"/>
      <c r="O24" s="25"/>
      <c r="P24" s="8"/>
      <c r="Q24" s="9"/>
      <c r="R24" s="9"/>
    </row>
    <row r="25" spans="1:18" x14ac:dyDescent="0.2">
      <c r="A25" s="1" t="s">
        <v>18</v>
      </c>
      <c r="B25" s="10"/>
      <c r="C25" s="10"/>
      <c r="D25" s="10"/>
      <c r="E25" s="10"/>
      <c r="F25" s="11"/>
      <c r="G25" s="19"/>
      <c r="H25" s="19"/>
      <c r="I25" s="19"/>
      <c r="J25" s="19"/>
      <c r="K25" s="19"/>
      <c r="L25" s="19"/>
      <c r="M25" s="19"/>
      <c r="N25" s="19"/>
      <c r="O25" s="19"/>
      <c r="P25" s="12"/>
      <c r="Q25" s="10"/>
      <c r="R25" s="10"/>
    </row>
  </sheetData>
  <mergeCells count="33">
    <mergeCell ref="A2:R2"/>
    <mergeCell ref="A4:R4"/>
    <mergeCell ref="A5:A6"/>
    <mergeCell ref="B5:B6"/>
    <mergeCell ref="C5:C6"/>
    <mergeCell ref="D5:D6"/>
    <mergeCell ref="E5:E6"/>
    <mergeCell ref="F5:F6"/>
    <mergeCell ref="G5:J5"/>
    <mergeCell ref="K5:N5"/>
    <mergeCell ref="O5:O6"/>
    <mergeCell ref="P5:P6"/>
    <mergeCell ref="C23:E23"/>
    <mergeCell ref="A16:R16"/>
    <mergeCell ref="Q5:Q6"/>
    <mergeCell ref="A18:R18"/>
    <mergeCell ref="R5:R6"/>
    <mergeCell ref="A24:B24"/>
    <mergeCell ref="C24:E24"/>
    <mergeCell ref="H24:I24"/>
    <mergeCell ref="A11:R11"/>
    <mergeCell ref="A7:R7"/>
    <mergeCell ref="A21:R21"/>
    <mergeCell ref="A8:R8"/>
    <mergeCell ref="A22:B22"/>
    <mergeCell ref="C22:E22"/>
    <mergeCell ref="F22:G22"/>
    <mergeCell ref="H22:I22"/>
    <mergeCell ref="J22:L22"/>
    <mergeCell ref="F23:G23"/>
    <mergeCell ref="H23:I23"/>
    <mergeCell ref="J23:L23"/>
    <mergeCell ref="A23:B23"/>
  </mergeCells>
  <pageMargins left="0.7" right="0.7" top="0.75" bottom="0.75" header="0.3" footer="0.3"/>
  <pageSetup paperSize="9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0"/>
  <sheetViews>
    <sheetView topLeftCell="A10" zoomScale="130" zoomScaleNormal="130" workbookViewId="0">
      <selection activeCell="Q19" sqref="Q19"/>
    </sheetView>
  </sheetViews>
  <sheetFormatPr defaultRowHeight="12.75" x14ac:dyDescent="0.2"/>
  <cols>
    <col min="1" max="1" width="4.140625" customWidth="1"/>
    <col min="2" max="2" width="17.42578125" customWidth="1"/>
    <col min="3" max="3" width="4.7109375" customWidth="1"/>
    <col min="4" max="4" width="11.7109375" customWidth="1"/>
    <col min="5" max="5" width="4.7109375" customWidth="1"/>
    <col min="6" max="6" width="6.28515625" customWidth="1"/>
    <col min="7" max="7" width="6" customWidth="1"/>
    <col min="8" max="8" width="5.85546875" customWidth="1"/>
    <col min="9" max="9" width="6.140625" customWidth="1"/>
    <col min="10" max="10" width="5.85546875" customWidth="1"/>
    <col min="11" max="11" width="6.7109375" customWidth="1"/>
    <col min="12" max="13" width="6" customWidth="1"/>
    <col min="14" max="14" width="6.42578125" customWidth="1"/>
    <col min="15" max="15" width="6" customWidth="1"/>
    <col min="16" max="16" width="4.85546875" customWidth="1"/>
    <col min="17" max="17" width="6.42578125" customWidth="1"/>
    <col min="18" max="18" width="18" customWidth="1"/>
  </cols>
  <sheetData>
    <row r="2" spans="1:18" x14ac:dyDescent="0.2">
      <c r="A2" s="1" t="s">
        <v>18</v>
      </c>
      <c r="B2" s="2"/>
      <c r="C2" s="2"/>
      <c r="D2" s="2"/>
      <c r="E2" s="2"/>
      <c r="F2" s="3"/>
      <c r="G2" s="17"/>
      <c r="H2" s="17"/>
      <c r="I2" s="17"/>
      <c r="J2" s="17"/>
      <c r="K2" s="17"/>
      <c r="L2" s="17"/>
      <c r="M2" s="17"/>
      <c r="N2" s="17"/>
      <c r="O2" s="17"/>
      <c r="P2" s="4"/>
      <c r="Q2" s="2"/>
      <c r="R2" s="2"/>
    </row>
    <row r="3" spans="1:18" x14ac:dyDescent="0.2">
      <c r="A3" s="114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x14ac:dyDescent="0.2">
      <c r="A4" s="131" t="s">
        <v>126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x14ac:dyDescent="0.2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</row>
    <row r="6" spans="1:18" ht="38.25" customHeight="1" x14ac:dyDescent="0.2">
      <c r="A6" s="101" t="s">
        <v>8</v>
      </c>
      <c r="B6" s="117" t="s">
        <v>14</v>
      </c>
      <c r="C6" s="123" t="s">
        <v>9</v>
      </c>
      <c r="D6" s="119" t="s">
        <v>11</v>
      </c>
      <c r="E6" s="119" t="s">
        <v>22</v>
      </c>
      <c r="F6" s="101" t="s">
        <v>10</v>
      </c>
      <c r="G6" s="121" t="s">
        <v>1</v>
      </c>
      <c r="H6" s="121"/>
      <c r="I6" s="121"/>
      <c r="J6" s="121"/>
      <c r="K6" s="121" t="s">
        <v>2</v>
      </c>
      <c r="L6" s="121"/>
      <c r="M6" s="121"/>
      <c r="N6" s="121"/>
      <c r="O6" s="122" t="s">
        <v>7</v>
      </c>
      <c r="P6" s="118" t="s">
        <v>20</v>
      </c>
      <c r="Q6" s="125" t="s">
        <v>19</v>
      </c>
      <c r="R6" s="102" t="s">
        <v>21</v>
      </c>
    </row>
    <row r="7" spans="1:18" ht="18" customHeight="1" x14ac:dyDescent="0.2">
      <c r="A7" s="101"/>
      <c r="B7" s="117"/>
      <c r="C7" s="124"/>
      <c r="D7" s="120"/>
      <c r="E7" s="120"/>
      <c r="F7" s="101"/>
      <c r="G7" s="18" t="s">
        <v>3</v>
      </c>
      <c r="H7" s="18" t="s">
        <v>4</v>
      </c>
      <c r="I7" s="18" t="s">
        <v>5</v>
      </c>
      <c r="J7" s="22" t="s">
        <v>6</v>
      </c>
      <c r="K7" s="18" t="s">
        <v>3</v>
      </c>
      <c r="L7" s="18" t="s">
        <v>4</v>
      </c>
      <c r="M7" s="18" t="s">
        <v>5</v>
      </c>
      <c r="N7" s="22" t="s">
        <v>6</v>
      </c>
      <c r="O7" s="122"/>
      <c r="P7" s="118"/>
      <c r="Q7" s="126"/>
      <c r="R7" s="102"/>
    </row>
    <row r="8" spans="1:18" x14ac:dyDescent="0.2">
      <c r="A8" s="98" t="s">
        <v>115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100"/>
    </row>
    <row r="9" spans="1:18" x14ac:dyDescent="0.2">
      <c r="A9" s="5">
        <v>3</v>
      </c>
      <c r="B9" s="53" t="s">
        <v>118</v>
      </c>
      <c r="C9" s="46">
        <v>2002</v>
      </c>
      <c r="D9" s="53" t="s">
        <v>119</v>
      </c>
      <c r="E9" s="53" t="s">
        <v>33</v>
      </c>
      <c r="F9" s="7">
        <v>86.5</v>
      </c>
      <c r="G9" s="69">
        <v>81</v>
      </c>
      <c r="H9" s="69">
        <v>85</v>
      </c>
      <c r="I9" s="68">
        <v>90</v>
      </c>
      <c r="J9" s="21">
        <v>85</v>
      </c>
      <c r="K9" s="68">
        <v>105</v>
      </c>
      <c r="L9" s="69">
        <v>105</v>
      </c>
      <c r="M9" s="68">
        <v>111</v>
      </c>
      <c r="N9" s="21">
        <v>105</v>
      </c>
      <c r="O9" s="21">
        <v>190</v>
      </c>
      <c r="P9" s="5" t="s">
        <v>145</v>
      </c>
      <c r="Q9" s="13">
        <f>IF(O9=0,0,10^(0.794358141*LOG10(F9/174.393)^2)*O9)</f>
        <v>225.11941266200236</v>
      </c>
      <c r="R9" s="53" t="s">
        <v>121</v>
      </c>
    </row>
    <row r="10" spans="1:18" x14ac:dyDescent="0.2">
      <c r="A10" s="5">
        <v>42</v>
      </c>
      <c r="B10" s="53" t="s">
        <v>120</v>
      </c>
      <c r="C10" s="46">
        <v>2003</v>
      </c>
      <c r="D10" s="46" t="s">
        <v>37</v>
      </c>
      <c r="E10" s="46" t="s">
        <v>33</v>
      </c>
      <c r="F10" s="7">
        <v>87.1</v>
      </c>
      <c r="G10" s="69">
        <v>100</v>
      </c>
      <c r="H10" s="69">
        <v>105</v>
      </c>
      <c r="I10" s="68">
        <v>108</v>
      </c>
      <c r="J10" s="21">
        <v>105</v>
      </c>
      <c r="K10" s="69">
        <v>120</v>
      </c>
      <c r="L10" s="69">
        <v>124</v>
      </c>
      <c r="M10" s="69">
        <v>126</v>
      </c>
      <c r="N10" s="21">
        <v>126</v>
      </c>
      <c r="O10" s="21">
        <v>231</v>
      </c>
      <c r="P10" s="5" t="s">
        <v>144</v>
      </c>
      <c r="Q10" s="13">
        <f t="shared" ref="Q10" si="0">IF(O10=0,0,10^(0.794358141*LOG10(F10/174.393)^2)*O10)</f>
        <v>272.78855190557766</v>
      </c>
      <c r="R10" s="46" t="s">
        <v>40</v>
      </c>
    </row>
    <row r="11" spans="1:18" x14ac:dyDescent="0.2">
      <c r="A11" s="98" t="s">
        <v>116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</row>
    <row r="12" spans="1:18" x14ac:dyDescent="0.2">
      <c r="A12" s="5">
        <v>27</v>
      </c>
      <c r="B12" s="53" t="s">
        <v>71</v>
      </c>
      <c r="C12" s="46">
        <v>1998</v>
      </c>
      <c r="D12" s="53" t="s">
        <v>119</v>
      </c>
      <c r="E12" s="53" t="s">
        <v>33</v>
      </c>
      <c r="F12" s="7">
        <v>94.9</v>
      </c>
      <c r="G12" s="69">
        <v>95</v>
      </c>
      <c r="H12" s="68">
        <v>100</v>
      </c>
      <c r="I12" s="69">
        <v>100</v>
      </c>
      <c r="J12" s="21">
        <v>100</v>
      </c>
      <c r="K12" s="69">
        <v>110</v>
      </c>
      <c r="L12" s="68">
        <v>116</v>
      </c>
      <c r="M12" s="68">
        <v>120</v>
      </c>
      <c r="N12" s="21">
        <v>110</v>
      </c>
      <c r="O12" s="21">
        <v>210</v>
      </c>
      <c r="P12" s="5" t="s">
        <v>146</v>
      </c>
      <c r="Q12" s="13">
        <f>IF(O12=0,0,10^(0.794358141*LOG10(F12/174.393)^2)*O12)</f>
        <v>238.61249050635968</v>
      </c>
      <c r="R12" s="53" t="s">
        <v>121</v>
      </c>
    </row>
    <row r="13" spans="1:18" x14ac:dyDescent="0.2">
      <c r="A13" s="5">
        <v>29</v>
      </c>
      <c r="B13" s="53" t="s">
        <v>122</v>
      </c>
      <c r="C13" s="46">
        <v>1991</v>
      </c>
      <c r="D13" s="46" t="s">
        <v>42</v>
      </c>
      <c r="E13" s="46" t="s">
        <v>36</v>
      </c>
      <c r="F13" s="7">
        <v>103.1</v>
      </c>
      <c r="G13" s="84">
        <v>130</v>
      </c>
      <c r="H13" s="69">
        <v>135</v>
      </c>
      <c r="I13" s="69">
        <v>140</v>
      </c>
      <c r="J13" s="21">
        <v>140</v>
      </c>
      <c r="K13" s="69">
        <v>160</v>
      </c>
      <c r="L13" s="69">
        <v>170</v>
      </c>
      <c r="M13" s="68">
        <v>175</v>
      </c>
      <c r="N13" s="21">
        <v>170</v>
      </c>
      <c r="O13" s="21">
        <v>310</v>
      </c>
      <c r="P13" s="5" t="s">
        <v>144</v>
      </c>
      <c r="Q13" s="13">
        <f t="shared" ref="Q13:Q15" si="1">IF(O13=0,0,10^(0.794358141*LOG10(F13/174.393)^2)*O13)</f>
        <v>340.99939287921325</v>
      </c>
      <c r="R13" s="46" t="s">
        <v>64</v>
      </c>
    </row>
    <row r="14" spans="1:18" x14ac:dyDescent="0.2">
      <c r="A14" s="5">
        <v>58</v>
      </c>
      <c r="B14" s="55" t="s">
        <v>136</v>
      </c>
      <c r="C14" s="53">
        <v>2004</v>
      </c>
      <c r="D14" s="55" t="s">
        <v>133</v>
      </c>
      <c r="E14" s="55" t="s">
        <v>33</v>
      </c>
      <c r="F14" s="7">
        <v>101.6</v>
      </c>
      <c r="G14" s="84">
        <v>100</v>
      </c>
      <c r="H14" s="68">
        <v>105</v>
      </c>
      <c r="I14" s="69">
        <v>105</v>
      </c>
      <c r="J14" s="21">
        <v>105</v>
      </c>
      <c r="K14" s="69">
        <v>125</v>
      </c>
      <c r="L14" s="68">
        <v>130</v>
      </c>
      <c r="M14" s="68">
        <v>130</v>
      </c>
      <c r="N14" s="21">
        <v>125</v>
      </c>
      <c r="O14" s="21">
        <v>230</v>
      </c>
      <c r="P14" s="5" t="s">
        <v>145</v>
      </c>
      <c r="Q14" s="13">
        <f t="shared" si="1"/>
        <v>254.36668203037644</v>
      </c>
      <c r="R14" s="55" t="s">
        <v>134</v>
      </c>
    </row>
    <row r="15" spans="1:18" x14ac:dyDescent="0.2">
      <c r="A15" s="5">
        <v>16</v>
      </c>
      <c r="B15" s="62" t="s">
        <v>70</v>
      </c>
      <c r="C15" s="62">
        <v>2004</v>
      </c>
      <c r="D15" s="62" t="s">
        <v>42</v>
      </c>
      <c r="E15" s="62" t="s">
        <v>36</v>
      </c>
      <c r="F15" s="7">
        <v>95.25</v>
      </c>
      <c r="G15" s="69">
        <v>60</v>
      </c>
      <c r="H15" s="68">
        <v>68</v>
      </c>
      <c r="I15" s="68">
        <v>68</v>
      </c>
      <c r="J15" s="21">
        <v>60</v>
      </c>
      <c r="K15" s="69">
        <v>80</v>
      </c>
      <c r="L15" s="69">
        <v>85</v>
      </c>
      <c r="M15" s="68">
        <v>90</v>
      </c>
      <c r="N15" s="21">
        <v>85</v>
      </c>
      <c r="O15" s="21">
        <v>145</v>
      </c>
      <c r="P15" s="5">
        <v>4</v>
      </c>
      <c r="Q15" s="13">
        <f t="shared" si="1"/>
        <v>164.50256927465094</v>
      </c>
      <c r="R15" s="62" t="s">
        <v>64</v>
      </c>
    </row>
    <row r="16" spans="1:18" x14ac:dyDescent="0.2">
      <c r="A16" s="107" t="s">
        <v>17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</row>
    <row r="17" spans="1:18" x14ac:dyDescent="0.2">
      <c r="A17" s="109" t="s">
        <v>15</v>
      </c>
      <c r="B17" s="110"/>
      <c r="C17" s="108" t="s">
        <v>14</v>
      </c>
      <c r="D17" s="108"/>
      <c r="E17" s="108"/>
      <c r="F17" s="109" t="s">
        <v>12</v>
      </c>
      <c r="G17" s="110"/>
      <c r="H17" s="127" t="s">
        <v>16</v>
      </c>
      <c r="I17" s="127"/>
      <c r="J17" s="111"/>
      <c r="K17" s="111"/>
      <c r="L17" s="111"/>
      <c r="M17" s="24"/>
      <c r="N17" s="24"/>
      <c r="O17" s="23"/>
      <c r="P17" s="47"/>
      <c r="Q17" s="47"/>
      <c r="R17" s="47"/>
    </row>
    <row r="18" spans="1:18" x14ac:dyDescent="0.2">
      <c r="A18" s="105" t="s">
        <v>13</v>
      </c>
      <c r="B18" s="104"/>
      <c r="C18" s="106" t="s">
        <v>84</v>
      </c>
      <c r="D18" s="106"/>
      <c r="E18" s="106"/>
      <c r="F18" s="105" t="s">
        <v>23</v>
      </c>
      <c r="G18" s="104"/>
      <c r="H18" s="112" t="s">
        <v>106</v>
      </c>
      <c r="I18" s="112"/>
      <c r="J18" s="113"/>
      <c r="K18" s="113"/>
      <c r="L18" s="113"/>
      <c r="M18" s="24"/>
      <c r="N18" s="24"/>
      <c r="O18" s="25"/>
      <c r="P18" s="8"/>
      <c r="Q18" s="9"/>
      <c r="R18" s="9"/>
    </row>
    <row r="19" spans="1:18" x14ac:dyDescent="0.2">
      <c r="A19" s="103" t="s">
        <v>72</v>
      </c>
      <c r="B19" s="104"/>
      <c r="C19" s="105" t="s">
        <v>73</v>
      </c>
      <c r="D19" s="103"/>
      <c r="E19" s="104"/>
      <c r="F19" s="132" t="s">
        <v>23</v>
      </c>
      <c r="G19" s="133"/>
      <c r="H19" s="128" t="s">
        <v>74</v>
      </c>
      <c r="I19" s="129"/>
      <c r="J19" s="48"/>
      <c r="K19" s="48"/>
      <c r="L19" s="48"/>
      <c r="M19" s="24"/>
      <c r="N19" s="24"/>
      <c r="O19" s="25"/>
      <c r="P19" s="8"/>
      <c r="Q19" s="9"/>
      <c r="R19" s="9"/>
    </row>
    <row r="20" spans="1:18" x14ac:dyDescent="0.2">
      <c r="A20" s="1" t="s">
        <v>18</v>
      </c>
      <c r="B20" s="10"/>
      <c r="C20" s="10"/>
      <c r="D20" s="10"/>
      <c r="E20" s="10"/>
      <c r="F20" s="11"/>
      <c r="G20" s="19"/>
      <c r="H20" s="19"/>
      <c r="I20" s="19"/>
      <c r="J20" s="19"/>
      <c r="K20" s="19"/>
      <c r="L20" s="19"/>
      <c r="M20" s="19"/>
      <c r="N20" s="19"/>
      <c r="O20" s="19"/>
      <c r="P20" s="12"/>
      <c r="Q20" s="10"/>
      <c r="R20" s="10"/>
    </row>
  </sheetData>
  <mergeCells count="32">
    <mergeCell ref="A18:B18"/>
    <mergeCell ref="Q6:Q7"/>
    <mergeCell ref="F19:G19"/>
    <mergeCell ref="P6:P7"/>
    <mergeCell ref="R6:R7"/>
    <mergeCell ref="A8:R8"/>
    <mergeCell ref="A19:B19"/>
    <mergeCell ref="C19:E19"/>
    <mergeCell ref="H19:I19"/>
    <mergeCell ref="A11:R11"/>
    <mergeCell ref="A16:R16"/>
    <mergeCell ref="A17:B17"/>
    <mergeCell ref="C17:E17"/>
    <mergeCell ref="F17:G17"/>
    <mergeCell ref="H17:I17"/>
    <mergeCell ref="J17:L17"/>
    <mergeCell ref="H18:I18"/>
    <mergeCell ref="F18:G18"/>
    <mergeCell ref="J18:L18"/>
    <mergeCell ref="C18:E18"/>
    <mergeCell ref="A3:R3"/>
    <mergeCell ref="A4:R4"/>
    <mergeCell ref="A5:R5"/>
    <mergeCell ref="A6:A7"/>
    <mergeCell ref="B6:B7"/>
    <mergeCell ref="C6:C7"/>
    <mergeCell ref="D6:D7"/>
    <mergeCell ref="E6:E7"/>
    <mergeCell ref="F6:F7"/>
    <mergeCell ref="G6:J6"/>
    <mergeCell ref="K6:N6"/>
    <mergeCell ref="O6:O7"/>
  </mergeCells>
  <pageMargins left="0.7" right="0.7" top="0.75" bottom="0.75" header="0.3" footer="0.3"/>
  <pageSetup paperSize="9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opLeftCell="A7" zoomScale="90" zoomScaleNormal="90" workbookViewId="0">
      <selection activeCell="X23" sqref="X23"/>
    </sheetView>
  </sheetViews>
  <sheetFormatPr defaultRowHeight="12.75" x14ac:dyDescent="0.2"/>
  <cols>
    <col min="1" max="1" width="4.140625" customWidth="1"/>
    <col min="2" max="2" width="20.85546875" customWidth="1"/>
    <col min="3" max="3" width="5.85546875" customWidth="1"/>
    <col min="4" max="4" width="10.7109375" customWidth="1"/>
    <col min="5" max="5" width="6.140625" customWidth="1"/>
    <col min="6" max="6" width="5.7109375" customWidth="1"/>
    <col min="7" max="7" width="5.7109375" style="20" customWidth="1"/>
    <col min="8" max="8" width="5.85546875" style="20" customWidth="1"/>
    <col min="9" max="9" width="5.42578125" style="20" customWidth="1"/>
    <col min="10" max="10" width="5.7109375" style="20" customWidth="1"/>
    <col min="11" max="11" width="5.42578125" style="20" customWidth="1"/>
    <col min="12" max="14" width="5.5703125" style="20" customWidth="1"/>
    <col min="15" max="15" width="5.85546875" style="20" customWidth="1"/>
    <col min="16" max="16" width="4.140625" customWidth="1"/>
    <col min="17" max="17" width="7.5703125" customWidth="1"/>
    <col min="18" max="18" width="16.7109375" customWidth="1"/>
  </cols>
  <sheetData>
    <row r="1" spans="1:18" x14ac:dyDescent="0.2">
      <c r="A1" s="1" t="s">
        <v>18</v>
      </c>
      <c r="B1" s="2"/>
      <c r="C1" s="2"/>
      <c r="D1" s="2"/>
      <c r="E1" s="2"/>
      <c r="F1" s="3"/>
      <c r="G1" s="17"/>
      <c r="H1" s="17"/>
      <c r="I1" s="17"/>
      <c r="J1" s="17"/>
      <c r="K1" s="17"/>
      <c r="L1" s="17"/>
      <c r="M1" s="17"/>
      <c r="N1" s="17"/>
      <c r="O1" s="17"/>
      <c r="P1" s="4"/>
      <c r="Q1" s="2"/>
      <c r="R1" s="2"/>
    </row>
    <row r="2" spans="1:18" x14ac:dyDescent="0.2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14.25" x14ac:dyDescent="0.2">
      <c r="A3" s="115" t="s">
        <v>125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spans="1:18" x14ac:dyDescent="0.2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</row>
    <row r="5" spans="1:18" ht="30.75" customHeight="1" x14ac:dyDescent="0.2">
      <c r="A5" s="101" t="s">
        <v>8</v>
      </c>
      <c r="B5" s="117" t="s">
        <v>14</v>
      </c>
      <c r="C5" s="123" t="s">
        <v>9</v>
      </c>
      <c r="D5" s="119" t="s">
        <v>11</v>
      </c>
      <c r="E5" s="119" t="s">
        <v>22</v>
      </c>
      <c r="F5" s="101" t="s">
        <v>10</v>
      </c>
      <c r="G5" s="121" t="s">
        <v>1</v>
      </c>
      <c r="H5" s="121"/>
      <c r="I5" s="121"/>
      <c r="J5" s="121"/>
      <c r="K5" s="121" t="s">
        <v>2</v>
      </c>
      <c r="L5" s="121"/>
      <c r="M5" s="121"/>
      <c r="N5" s="121"/>
      <c r="O5" s="122" t="s">
        <v>7</v>
      </c>
      <c r="P5" s="118" t="s">
        <v>20</v>
      </c>
      <c r="Q5" s="125" t="s">
        <v>19</v>
      </c>
      <c r="R5" s="102" t="s">
        <v>21</v>
      </c>
    </row>
    <row r="6" spans="1:18" ht="15.75" customHeight="1" x14ac:dyDescent="0.2">
      <c r="A6" s="101"/>
      <c r="B6" s="117"/>
      <c r="C6" s="124"/>
      <c r="D6" s="120"/>
      <c r="E6" s="120"/>
      <c r="F6" s="101"/>
      <c r="G6" s="18" t="s">
        <v>3</v>
      </c>
      <c r="H6" s="18" t="s">
        <v>4</v>
      </c>
      <c r="I6" s="18" t="s">
        <v>5</v>
      </c>
      <c r="J6" s="22" t="s">
        <v>6</v>
      </c>
      <c r="K6" s="18" t="s">
        <v>3</v>
      </c>
      <c r="L6" s="18" t="s">
        <v>4</v>
      </c>
      <c r="M6" s="18" t="s">
        <v>5</v>
      </c>
      <c r="N6" s="22" t="s">
        <v>6</v>
      </c>
      <c r="O6" s="122"/>
      <c r="P6" s="118"/>
      <c r="Q6" s="126"/>
      <c r="R6" s="102"/>
    </row>
    <row r="7" spans="1:18" ht="15.75" customHeight="1" x14ac:dyDescent="0.2">
      <c r="A7" s="86"/>
      <c r="B7" s="95" t="s">
        <v>150</v>
      </c>
      <c r="C7" s="89"/>
      <c r="D7" s="88"/>
      <c r="E7" s="88"/>
      <c r="F7" s="86"/>
      <c r="G7" s="18"/>
      <c r="H7" s="18"/>
      <c r="I7" s="18"/>
      <c r="J7" s="96"/>
      <c r="K7" s="96"/>
      <c r="L7" s="96"/>
      <c r="M7" s="96"/>
      <c r="N7" s="96"/>
      <c r="O7" s="97"/>
      <c r="P7" s="87"/>
      <c r="Q7" s="90"/>
      <c r="R7" s="91"/>
    </row>
    <row r="8" spans="1:18" x14ac:dyDescent="0.2">
      <c r="A8" s="5">
        <v>11</v>
      </c>
      <c r="B8" s="62" t="s">
        <v>49</v>
      </c>
      <c r="C8" s="62">
        <v>2009</v>
      </c>
      <c r="D8" s="62" t="s">
        <v>37</v>
      </c>
      <c r="E8" s="62" t="s">
        <v>33</v>
      </c>
      <c r="F8" s="7">
        <v>33.9</v>
      </c>
      <c r="G8" s="70">
        <v>32</v>
      </c>
      <c r="H8" s="70">
        <v>34</v>
      </c>
      <c r="I8" s="68">
        <v>35</v>
      </c>
      <c r="J8" s="26">
        <v>34</v>
      </c>
      <c r="K8" s="70">
        <v>40</v>
      </c>
      <c r="L8" s="70">
        <v>42</v>
      </c>
      <c r="M8" s="49">
        <v>0</v>
      </c>
      <c r="N8" s="21">
        <v>42</v>
      </c>
      <c r="O8" s="21">
        <v>76</v>
      </c>
      <c r="P8" s="5" t="s">
        <v>144</v>
      </c>
      <c r="Q8" s="13">
        <f t="shared" ref="Q8:Q25" si="0">IF(O8=0,0,10^(0.794358141*LOG10(F8/174.393)^2)*O8)</f>
        <v>191.75664697140922</v>
      </c>
      <c r="R8" s="62" t="s">
        <v>40</v>
      </c>
    </row>
    <row r="9" spans="1:18" x14ac:dyDescent="0.2">
      <c r="A9" s="5">
        <v>32</v>
      </c>
      <c r="B9" s="62" t="s">
        <v>53</v>
      </c>
      <c r="C9" s="62">
        <v>2006</v>
      </c>
      <c r="D9" s="62" t="s">
        <v>75</v>
      </c>
      <c r="E9" s="62" t="s">
        <v>33</v>
      </c>
      <c r="F9" s="7">
        <v>42.4</v>
      </c>
      <c r="G9" s="70">
        <v>38</v>
      </c>
      <c r="H9" s="70">
        <v>40</v>
      </c>
      <c r="I9" s="68">
        <v>42</v>
      </c>
      <c r="J9" s="21">
        <v>40</v>
      </c>
      <c r="K9" s="70">
        <v>50</v>
      </c>
      <c r="L9" s="70">
        <v>53</v>
      </c>
      <c r="M9" s="70">
        <v>56</v>
      </c>
      <c r="N9" s="21">
        <v>56</v>
      </c>
      <c r="O9" s="21">
        <v>96</v>
      </c>
      <c r="P9" s="5" t="s">
        <v>145</v>
      </c>
      <c r="Q9" s="13">
        <f t="shared" si="0"/>
        <v>191.38164589302158</v>
      </c>
      <c r="R9" s="62" t="s">
        <v>38</v>
      </c>
    </row>
    <row r="10" spans="1:18" x14ac:dyDescent="0.2">
      <c r="A10" s="5">
        <v>69</v>
      </c>
      <c r="B10" s="62" t="s">
        <v>103</v>
      </c>
      <c r="C10" s="62">
        <v>2007</v>
      </c>
      <c r="D10" s="62" t="s">
        <v>97</v>
      </c>
      <c r="E10" s="62" t="s">
        <v>77</v>
      </c>
      <c r="F10" s="7">
        <v>57.75</v>
      </c>
      <c r="G10" s="68">
        <v>46</v>
      </c>
      <c r="H10" s="68">
        <v>46</v>
      </c>
      <c r="I10" s="70">
        <v>46</v>
      </c>
      <c r="J10" s="26">
        <v>46</v>
      </c>
      <c r="K10" s="70">
        <v>56</v>
      </c>
      <c r="L10" s="70">
        <v>58</v>
      </c>
      <c r="M10" s="70">
        <v>60</v>
      </c>
      <c r="N10" s="21">
        <v>60</v>
      </c>
      <c r="O10" s="21">
        <v>106</v>
      </c>
      <c r="P10" s="5" t="s">
        <v>146</v>
      </c>
      <c r="Q10" s="13">
        <f t="shared" si="0"/>
        <v>161.55056744114529</v>
      </c>
      <c r="R10" s="62" t="s">
        <v>98</v>
      </c>
    </row>
    <row r="11" spans="1:18" x14ac:dyDescent="0.2">
      <c r="A11" s="5">
        <v>19</v>
      </c>
      <c r="B11" s="62" t="s">
        <v>55</v>
      </c>
      <c r="C11" s="62">
        <v>2006</v>
      </c>
      <c r="D11" s="62" t="s">
        <v>37</v>
      </c>
      <c r="E11" s="62" t="s">
        <v>33</v>
      </c>
      <c r="F11" s="7">
        <v>50.75</v>
      </c>
      <c r="G11" s="70">
        <v>37</v>
      </c>
      <c r="H11" s="70">
        <v>40</v>
      </c>
      <c r="I11" s="70">
        <v>42</v>
      </c>
      <c r="J11" s="26">
        <v>42</v>
      </c>
      <c r="K11" s="70">
        <v>48</v>
      </c>
      <c r="L11" s="70">
        <v>51</v>
      </c>
      <c r="M11" s="70">
        <v>53</v>
      </c>
      <c r="N11" s="21">
        <v>53</v>
      </c>
      <c r="O11" s="21">
        <v>95</v>
      </c>
      <c r="P11" s="5">
        <v>4</v>
      </c>
      <c r="Q11" s="13">
        <f t="shared" si="0"/>
        <v>160.70105383764755</v>
      </c>
      <c r="R11" s="62" t="s">
        <v>40</v>
      </c>
    </row>
    <row r="12" spans="1:18" x14ac:dyDescent="0.2">
      <c r="A12" s="5">
        <v>7</v>
      </c>
      <c r="B12" s="62" t="s">
        <v>80</v>
      </c>
      <c r="C12" s="62">
        <v>2007</v>
      </c>
      <c r="D12" s="58" t="s">
        <v>129</v>
      </c>
      <c r="E12" s="62" t="s">
        <v>77</v>
      </c>
      <c r="F12" s="7">
        <v>40</v>
      </c>
      <c r="G12" s="71">
        <v>30</v>
      </c>
      <c r="H12" s="70">
        <v>32</v>
      </c>
      <c r="I12" s="73">
        <v>34</v>
      </c>
      <c r="J12" s="21">
        <v>32</v>
      </c>
      <c r="K12" s="70">
        <v>40</v>
      </c>
      <c r="L12" s="70">
        <v>43</v>
      </c>
      <c r="M12" s="68">
        <v>45</v>
      </c>
      <c r="N12" s="21">
        <v>43</v>
      </c>
      <c r="O12" s="21">
        <v>75</v>
      </c>
      <c r="P12" s="5">
        <v>5</v>
      </c>
      <c r="Q12" s="13">
        <f t="shared" si="0"/>
        <v>158.44944811662887</v>
      </c>
      <c r="R12" s="62" t="s">
        <v>78</v>
      </c>
    </row>
    <row r="13" spans="1:18" x14ac:dyDescent="0.2">
      <c r="A13" s="5">
        <v>1</v>
      </c>
      <c r="B13" s="62" t="s">
        <v>44</v>
      </c>
      <c r="C13" s="62">
        <v>2006</v>
      </c>
      <c r="D13" s="62" t="s">
        <v>75</v>
      </c>
      <c r="E13" s="62" t="s">
        <v>33</v>
      </c>
      <c r="F13" s="7">
        <v>27.4</v>
      </c>
      <c r="G13" s="70">
        <v>19</v>
      </c>
      <c r="H13" s="68">
        <v>20</v>
      </c>
      <c r="I13" s="68">
        <v>20</v>
      </c>
      <c r="J13" s="26">
        <v>19</v>
      </c>
      <c r="K13" s="70">
        <v>20</v>
      </c>
      <c r="L13" s="70">
        <v>25</v>
      </c>
      <c r="M13" s="70">
        <v>28</v>
      </c>
      <c r="N13" s="21">
        <v>28</v>
      </c>
      <c r="O13" s="21">
        <v>47</v>
      </c>
      <c r="P13" s="5">
        <v>6</v>
      </c>
      <c r="Q13" s="13">
        <f t="shared" si="0"/>
        <v>153.2148155979672</v>
      </c>
      <c r="R13" s="62" t="s">
        <v>38</v>
      </c>
    </row>
    <row r="14" spans="1:18" x14ac:dyDescent="0.2">
      <c r="A14" s="5">
        <v>6</v>
      </c>
      <c r="B14" s="62" t="s">
        <v>76</v>
      </c>
      <c r="C14" s="62">
        <v>2010</v>
      </c>
      <c r="D14" s="58" t="s">
        <v>129</v>
      </c>
      <c r="E14" s="62" t="s">
        <v>77</v>
      </c>
      <c r="F14" s="7">
        <v>22.55</v>
      </c>
      <c r="G14" s="68">
        <v>15</v>
      </c>
      <c r="H14" s="70">
        <v>15</v>
      </c>
      <c r="I14" s="68">
        <v>17</v>
      </c>
      <c r="J14" s="26">
        <v>15</v>
      </c>
      <c r="K14" s="70">
        <v>20</v>
      </c>
      <c r="L14" s="68">
        <v>22</v>
      </c>
      <c r="M14" s="68">
        <v>22</v>
      </c>
      <c r="N14" s="21">
        <v>20</v>
      </c>
      <c r="O14" s="21">
        <v>35</v>
      </c>
      <c r="P14" s="5">
        <v>7</v>
      </c>
      <c r="Q14" s="13">
        <f t="shared" si="0"/>
        <v>148.24980588824519</v>
      </c>
      <c r="R14" s="62" t="s">
        <v>78</v>
      </c>
    </row>
    <row r="15" spans="1:18" x14ac:dyDescent="0.2">
      <c r="A15" s="5">
        <v>66</v>
      </c>
      <c r="B15" s="62" t="s">
        <v>50</v>
      </c>
      <c r="C15" s="62">
        <v>2006</v>
      </c>
      <c r="D15" s="62" t="s">
        <v>75</v>
      </c>
      <c r="E15" s="62" t="s">
        <v>33</v>
      </c>
      <c r="F15" s="7">
        <v>34.950000000000003</v>
      </c>
      <c r="G15" s="70">
        <v>21</v>
      </c>
      <c r="H15" s="70">
        <v>23</v>
      </c>
      <c r="I15" s="68">
        <v>25</v>
      </c>
      <c r="J15" s="21">
        <v>23</v>
      </c>
      <c r="K15" s="70">
        <v>30</v>
      </c>
      <c r="L15" s="70">
        <v>32</v>
      </c>
      <c r="M15" s="68">
        <v>35</v>
      </c>
      <c r="N15" s="21">
        <v>32</v>
      </c>
      <c r="O15" s="21">
        <v>55</v>
      </c>
      <c r="P15" s="5">
        <v>8</v>
      </c>
      <c r="Q15" s="13">
        <f t="shared" si="0"/>
        <v>134.11209432973612</v>
      </c>
      <c r="R15" s="62" t="s">
        <v>38</v>
      </c>
    </row>
    <row r="16" spans="1:18" x14ac:dyDescent="0.2">
      <c r="A16" s="5">
        <v>22</v>
      </c>
      <c r="B16" s="62" t="s">
        <v>81</v>
      </c>
      <c r="C16" s="62">
        <v>2008</v>
      </c>
      <c r="D16" s="62" t="s">
        <v>37</v>
      </c>
      <c r="E16" s="62" t="s">
        <v>33</v>
      </c>
      <c r="F16" s="7">
        <v>51.15</v>
      </c>
      <c r="G16" s="70">
        <v>28</v>
      </c>
      <c r="H16" s="70">
        <v>31</v>
      </c>
      <c r="I16" s="70">
        <v>34</v>
      </c>
      <c r="J16" s="26">
        <v>34</v>
      </c>
      <c r="K16" s="70">
        <v>38</v>
      </c>
      <c r="L16" s="70">
        <v>42</v>
      </c>
      <c r="M16" s="70">
        <v>45</v>
      </c>
      <c r="N16" s="21">
        <v>45</v>
      </c>
      <c r="O16" s="21">
        <v>79</v>
      </c>
      <c r="P16" s="5">
        <v>9</v>
      </c>
      <c r="Q16" s="13">
        <f t="shared" si="0"/>
        <v>132.74785047240132</v>
      </c>
      <c r="R16" s="62" t="s">
        <v>40</v>
      </c>
    </row>
    <row r="17" spans="1:18" x14ac:dyDescent="0.2">
      <c r="A17" s="5">
        <v>30</v>
      </c>
      <c r="B17" s="62" t="s">
        <v>110</v>
      </c>
      <c r="C17" s="62">
        <v>2006</v>
      </c>
      <c r="D17" s="58" t="s">
        <v>129</v>
      </c>
      <c r="E17" s="62" t="s">
        <v>77</v>
      </c>
      <c r="F17" s="7">
        <v>83.1</v>
      </c>
      <c r="G17" s="70">
        <v>47</v>
      </c>
      <c r="H17" s="68">
        <v>50</v>
      </c>
      <c r="I17" s="70">
        <v>50</v>
      </c>
      <c r="J17" s="21">
        <v>50</v>
      </c>
      <c r="K17" s="68">
        <v>57</v>
      </c>
      <c r="L17" s="68">
        <v>57</v>
      </c>
      <c r="M17" s="70">
        <v>57</v>
      </c>
      <c r="N17" s="21">
        <v>57</v>
      </c>
      <c r="O17" s="21">
        <v>107</v>
      </c>
      <c r="P17" s="5">
        <v>10</v>
      </c>
      <c r="Q17" s="13">
        <f t="shared" si="0"/>
        <v>129.33295225765087</v>
      </c>
      <c r="R17" s="62" t="s">
        <v>78</v>
      </c>
    </row>
    <row r="18" spans="1:18" x14ac:dyDescent="0.2">
      <c r="A18" s="5">
        <v>60</v>
      </c>
      <c r="B18" s="62" t="s">
        <v>51</v>
      </c>
      <c r="C18" s="62">
        <v>2007</v>
      </c>
      <c r="D18" s="62" t="s">
        <v>75</v>
      </c>
      <c r="E18" s="62" t="s">
        <v>33</v>
      </c>
      <c r="F18" s="7">
        <v>40</v>
      </c>
      <c r="G18" s="71">
        <v>22</v>
      </c>
      <c r="H18" s="70">
        <v>24</v>
      </c>
      <c r="I18" s="72">
        <v>26</v>
      </c>
      <c r="J18" s="21">
        <v>26</v>
      </c>
      <c r="K18" s="70">
        <v>33</v>
      </c>
      <c r="L18" s="68">
        <v>35</v>
      </c>
      <c r="M18" s="70">
        <v>35</v>
      </c>
      <c r="N18" s="21">
        <v>35</v>
      </c>
      <c r="O18" s="21">
        <v>61</v>
      </c>
      <c r="P18" s="5">
        <v>11</v>
      </c>
      <c r="Q18" s="13">
        <f t="shared" si="0"/>
        <v>128.87221780152481</v>
      </c>
      <c r="R18" s="62" t="s">
        <v>38</v>
      </c>
    </row>
    <row r="19" spans="1:18" x14ac:dyDescent="0.2">
      <c r="A19" s="63">
        <v>49</v>
      </c>
      <c r="B19" s="62" t="s">
        <v>47</v>
      </c>
      <c r="C19" s="62">
        <v>2008</v>
      </c>
      <c r="D19" s="62" t="s">
        <v>79</v>
      </c>
      <c r="E19" s="62" t="s">
        <v>33</v>
      </c>
      <c r="F19" s="7">
        <v>32.049999999999997</v>
      </c>
      <c r="G19" s="68">
        <v>15</v>
      </c>
      <c r="H19" s="70">
        <v>15</v>
      </c>
      <c r="I19" s="68">
        <v>20</v>
      </c>
      <c r="J19" s="26">
        <v>15</v>
      </c>
      <c r="K19" s="70">
        <v>20</v>
      </c>
      <c r="L19" s="70">
        <v>23</v>
      </c>
      <c r="M19" s="70">
        <v>26</v>
      </c>
      <c r="N19" s="21">
        <v>26</v>
      </c>
      <c r="O19" s="21">
        <v>41</v>
      </c>
      <c r="P19" s="5">
        <v>12</v>
      </c>
      <c r="Q19" s="13">
        <f t="shared" si="0"/>
        <v>110.34050146775148</v>
      </c>
      <c r="R19" s="62" t="s">
        <v>143</v>
      </c>
    </row>
    <row r="20" spans="1:18" x14ac:dyDescent="0.2">
      <c r="A20" s="63">
        <v>15</v>
      </c>
      <c r="B20" s="62" t="s">
        <v>137</v>
      </c>
      <c r="C20" s="62">
        <v>2006</v>
      </c>
      <c r="D20" s="62" t="s">
        <v>35</v>
      </c>
      <c r="E20" s="62" t="s">
        <v>36</v>
      </c>
      <c r="F20" s="7">
        <v>42.9</v>
      </c>
      <c r="G20" s="70">
        <v>20</v>
      </c>
      <c r="H20" s="70">
        <v>22</v>
      </c>
      <c r="I20" s="70">
        <v>23</v>
      </c>
      <c r="J20" s="26">
        <v>23</v>
      </c>
      <c r="K20" s="70">
        <v>28</v>
      </c>
      <c r="L20" s="70">
        <v>30</v>
      </c>
      <c r="M20" s="70">
        <v>32</v>
      </c>
      <c r="N20" s="21">
        <v>32</v>
      </c>
      <c r="O20" s="21">
        <v>55</v>
      </c>
      <c r="P20" s="5">
        <v>13</v>
      </c>
      <c r="Q20" s="13">
        <f t="shared" si="0"/>
        <v>108.40378888018026</v>
      </c>
      <c r="R20" s="62" t="s">
        <v>39</v>
      </c>
    </row>
    <row r="21" spans="1:18" x14ac:dyDescent="0.2">
      <c r="A21" s="63">
        <v>20</v>
      </c>
      <c r="B21" s="62" t="s">
        <v>54</v>
      </c>
      <c r="C21" s="62">
        <v>2008</v>
      </c>
      <c r="D21" s="62" t="s">
        <v>42</v>
      </c>
      <c r="E21" s="62" t="s">
        <v>36</v>
      </c>
      <c r="F21" s="7">
        <v>47.05</v>
      </c>
      <c r="G21" s="70">
        <v>20</v>
      </c>
      <c r="H21" s="70">
        <v>23</v>
      </c>
      <c r="I21" s="68">
        <v>25</v>
      </c>
      <c r="J21" s="26">
        <v>23</v>
      </c>
      <c r="K21" s="70">
        <v>29</v>
      </c>
      <c r="L21" s="70">
        <v>31</v>
      </c>
      <c r="M21" s="70">
        <v>33</v>
      </c>
      <c r="N21" s="21">
        <v>33</v>
      </c>
      <c r="O21" s="21">
        <v>56</v>
      </c>
      <c r="P21" s="5">
        <v>14</v>
      </c>
      <c r="Q21" s="13">
        <f t="shared" si="0"/>
        <v>101.23777017641362</v>
      </c>
      <c r="R21" s="62" t="s">
        <v>43</v>
      </c>
    </row>
    <row r="22" spans="1:18" x14ac:dyDescent="0.2">
      <c r="A22" s="5">
        <v>81</v>
      </c>
      <c r="B22" s="62" t="s">
        <v>109</v>
      </c>
      <c r="C22" s="62">
        <v>2007</v>
      </c>
      <c r="D22" s="62" t="s">
        <v>75</v>
      </c>
      <c r="E22" s="62" t="s">
        <v>33</v>
      </c>
      <c r="F22" s="7">
        <v>71.5</v>
      </c>
      <c r="G22" s="71">
        <v>30</v>
      </c>
      <c r="H22" s="68">
        <v>33</v>
      </c>
      <c r="I22" s="68">
        <v>33</v>
      </c>
      <c r="J22" s="21">
        <v>30</v>
      </c>
      <c r="K22" s="70">
        <v>40</v>
      </c>
      <c r="L22" s="70">
        <v>43</v>
      </c>
      <c r="M22" s="70">
        <v>46</v>
      </c>
      <c r="N22" s="21">
        <v>46</v>
      </c>
      <c r="O22" s="21">
        <v>76</v>
      </c>
      <c r="P22" s="5">
        <v>15</v>
      </c>
      <c r="Q22" s="13">
        <f t="shared" si="0"/>
        <v>99.981803923240278</v>
      </c>
      <c r="R22" s="62" t="s">
        <v>38</v>
      </c>
    </row>
    <row r="23" spans="1:18" x14ac:dyDescent="0.2">
      <c r="A23" s="5">
        <v>54</v>
      </c>
      <c r="B23" s="62" t="s">
        <v>63</v>
      </c>
      <c r="C23" s="62">
        <v>2008</v>
      </c>
      <c r="D23" s="62" t="s">
        <v>42</v>
      </c>
      <c r="E23" s="62" t="s">
        <v>36</v>
      </c>
      <c r="F23" s="7">
        <v>69.95</v>
      </c>
      <c r="G23" s="70">
        <v>25</v>
      </c>
      <c r="H23" s="70">
        <v>29</v>
      </c>
      <c r="I23" s="70">
        <v>31</v>
      </c>
      <c r="J23" s="21">
        <v>31</v>
      </c>
      <c r="K23" s="70">
        <v>35</v>
      </c>
      <c r="L23" s="70">
        <v>39</v>
      </c>
      <c r="M23" s="70">
        <v>43</v>
      </c>
      <c r="N23" s="21">
        <v>43</v>
      </c>
      <c r="O23" s="21">
        <v>74</v>
      </c>
      <c r="P23" s="5">
        <v>16</v>
      </c>
      <c r="Q23" s="13">
        <f t="shared" si="0"/>
        <v>98.688515583249597</v>
      </c>
      <c r="R23" s="62" t="s">
        <v>64</v>
      </c>
    </row>
    <row r="24" spans="1:18" x14ac:dyDescent="0.2">
      <c r="A24" s="5">
        <v>21</v>
      </c>
      <c r="B24" s="62" t="s">
        <v>59</v>
      </c>
      <c r="C24" s="62">
        <v>2006</v>
      </c>
      <c r="D24" s="62" t="s">
        <v>48</v>
      </c>
      <c r="E24" s="62" t="s">
        <v>33</v>
      </c>
      <c r="F24" s="7">
        <v>51.55</v>
      </c>
      <c r="G24" s="70">
        <v>16</v>
      </c>
      <c r="H24" s="70">
        <v>19</v>
      </c>
      <c r="I24" s="70">
        <v>21</v>
      </c>
      <c r="J24" s="26">
        <v>21</v>
      </c>
      <c r="K24" s="70">
        <v>22</v>
      </c>
      <c r="L24" s="70">
        <v>25</v>
      </c>
      <c r="M24" s="70">
        <v>27</v>
      </c>
      <c r="N24" s="21">
        <v>27</v>
      </c>
      <c r="O24" s="21">
        <v>48</v>
      </c>
      <c r="P24" s="5">
        <v>17</v>
      </c>
      <c r="Q24" s="13">
        <f t="shared" si="0"/>
        <v>80.128632952109044</v>
      </c>
      <c r="R24" s="62" t="s">
        <v>143</v>
      </c>
    </row>
    <row r="25" spans="1:18" x14ac:dyDescent="0.2">
      <c r="A25" s="5">
        <v>83</v>
      </c>
      <c r="B25" s="62" t="s">
        <v>105</v>
      </c>
      <c r="C25" s="62">
        <v>2008</v>
      </c>
      <c r="D25" s="62" t="s">
        <v>56</v>
      </c>
      <c r="E25" s="62" t="s">
        <v>36</v>
      </c>
      <c r="F25" s="7">
        <v>69.95</v>
      </c>
      <c r="G25" s="71">
        <v>15</v>
      </c>
      <c r="H25" s="70">
        <v>18</v>
      </c>
      <c r="I25" s="68">
        <v>20</v>
      </c>
      <c r="J25" s="21">
        <v>18</v>
      </c>
      <c r="K25" s="70">
        <v>20</v>
      </c>
      <c r="L25" s="70">
        <v>23</v>
      </c>
      <c r="M25" s="70">
        <v>26</v>
      </c>
      <c r="N25" s="21">
        <v>26</v>
      </c>
      <c r="O25" s="21">
        <v>44</v>
      </c>
      <c r="P25" s="5">
        <v>18</v>
      </c>
      <c r="Q25" s="13">
        <f t="shared" si="0"/>
        <v>58.679657914364626</v>
      </c>
      <c r="R25" s="62" t="s">
        <v>57</v>
      </c>
    </row>
    <row r="26" spans="1:18" x14ac:dyDescent="0.2">
      <c r="A26" s="5"/>
      <c r="B26" s="94" t="s">
        <v>149</v>
      </c>
      <c r="C26" s="62"/>
      <c r="D26" s="62"/>
      <c r="E26" s="62"/>
      <c r="F26" s="7"/>
      <c r="G26" s="49"/>
      <c r="H26" s="49"/>
      <c r="I26" s="49"/>
      <c r="J26" s="49"/>
      <c r="K26" s="49"/>
      <c r="L26" s="49"/>
      <c r="M26" s="49"/>
      <c r="N26" s="49"/>
      <c r="O26" s="49"/>
      <c r="P26" s="5"/>
      <c r="Q26" s="13"/>
      <c r="R26" s="62"/>
    </row>
    <row r="27" spans="1:18" x14ac:dyDescent="0.2">
      <c r="A27" s="5">
        <v>59</v>
      </c>
      <c r="B27" s="62" t="s">
        <v>135</v>
      </c>
      <c r="C27" s="62">
        <v>2001</v>
      </c>
      <c r="D27" s="62" t="s">
        <v>133</v>
      </c>
      <c r="E27" s="62" t="s">
        <v>33</v>
      </c>
      <c r="F27" s="7">
        <v>84.6</v>
      </c>
      <c r="G27" s="70">
        <v>100</v>
      </c>
      <c r="H27" s="70">
        <v>105</v>
      </c>
      <c r="I27" s="68">
        <v>107</v>
      </c>
      <c r="J27" s="21">
        <v>105</v>
      </c>
      <c r="K27" s="70">
        <v>115</v>
      </c>
      <c r="L27" s="70">
        <v>122</v>
      </c>
      <c r="M27" s="70">
        <v>127</v>
      </c>
      <c r="N27" s="21">
        <v>127</v>
      </c>
      <c r="O27" s="21">
        <v>232</v>
      </c>
      <c r="P27" s="5" t="s">
        <v>144</v>
      </c>
      <c r="Q27" s="13">
        <f t="shared" ref="Q27:Q58" si="1">IF(O27=0,0,10^(0.794358141*LOG10(F27/174.393)^2)*O27)</f>
        <v>277.89945918372888</v>
      </c>
      <c r="R27" s="62" t="s">
        <v>134</v>
      </c>
    </row>
    <row r="28" spans="1:18" x14ac:dyDescent="0.2">
      <c r="A28" s="5">
        <v>42</v>
      </c>
      <c r="B28" s="62" t="s">
        <v>120</v>
      </c>
      <c r="C28" s="62">
        <v>2003</v>
      </c>
      <c r="D28" s="62" t="s">
        <v>37</v>
      </c>
      <c r="E28" s="62" t="s">
        <v>33</v>
      </c>
      <c r="F28" s="7">
        <v>87.1</v>
      </c>
      <c r="G28" s="69">
        <v>100</v>
      </c>
      <c r="H28" s="69">
        <v>105</v>
      </c>
      <c r="I28" s="68">
        <v>108</v>
      </c>
      <c r="J28" s="21">
        <v>105</v>
      </c>
      <c r="K28" s="69">
        <v>120</v>
      </c>
      <c r="L28" s="69">
        <v>124</v>
      </c>
      <c r="M28" s="69">
        <v>126</v>
      </c>
      <c r="N28" s="21">
        <v>126</v>
      </c>
      <c r="O28" s="21">
        <v>231</v>
      </c>
      <c r="P28" s="5" t="s">
        <v>145</v>
      </c>
      <c r="Q28" s="13">
        <f t="shared" si="1"/>
        <v>272.78855190557766</v>
      </c>
      <c r="R28" s="62" t="s">
        <v>40</v>
      </c>
    </row>
    <row r="29" spans="1:18" x14ac:dyDescent="0.2">
      <c r="A29" s="63">
        <v>56</v>
      </c>
      <c r="B29" s="62" t="s">
        <v>108</v>
      </c>
      <c r="C29" s="62">
        <v>2001</v>
      </c>
      <c r="D29" s="62" t="s">
        <v>35</v>
      </c>
      <c r="E29" s="62" t="s">
        <v>36</v>
      </c>
      <c r="F29" s="7">
        <v>75.3</v>
      </c>
      <c r="G29" s="70">
        <v>90</v>
      </c>
      <c r="H29" s="70">
        <v>93</v>
      </c>
      <c r="I29" s="70">
        <v>95</v>
      </c>
      <c r="J29" s="21">
        <v>95</v>
      </c>
      <c r="K29" s="70">
        <v>105</v>
      </c>
      <c r="L29" s="70">
        <v>110</v>
      </c>
      <c r="M29" s="70">
        <v>115</v>
      </c>
      <c r="N29" s="21">
        <v>115</v>
      </c>
      <c r="O29" s="21">
        <v>210</v>
      </c>
      <c r="P29" s="5" t="s">
        <v>146</v>
      </c>
      <c r="Q29" s="13">
        <f t="shared" si="1"/>
        <v>267.85114537219005</v>
      </c>
      <c r="R29" s="62" t="s">
        <v>39</v>
      </c>
    </row>
    <row r="30" spans="1:18" x14ac:dyDescent="0.2">
      <c r="A30" s="5">
        <v>58</v>
      </c>
      <c r="B30" s="62" t="s">
        <v>136</v>
      </c>
      <c r="C30" s="62">
        <v>2004</v>
      </c>
      <c r="D30" s="62" t="s">
        <v>133</v>
      </c>
      <c r="E30" s="62" t="s">
        <v>33</v>
      </c>
      <c r="F30" s="7">
        <v>101.6</v>
      </c>
      <c r="G30" s="84">
        <v>100</v>
      </c>
      <c r="H30" s="68">
        <v>105</v>
      </c>
      <c r="I30" s="69">
        <v>105</v>
      </c>
      <c r="J30" s="21">
        <v>105</v>
      </c>
      <c r="K30" s="69">
        <v>125</v>
      </c>
      <c r="L30" s="68">
        <v>130</v>
      </c>
      <c r="M30" s="68">
        <v>130</v>
      </c>
      <c r="N30" s="21">
        <v>125</v>
      </c>
      <c r="O30" s="21">
        <v>230</v>
      </c>
      <c r="P30" s="5">
        <v>4</v>
      </c>
      <c r="Q30" s="13">
        <f t="shared" si="1"/>
        <v>254.36668203037644</v>
      </c>
      <c r="R30" s="62" t="s">
        <v>134</v>
      </c>
    </row>
    <row r="31" spans="1:18" x14ac:dyDescent="0.2">
      <c r="A31" s="5">
        <v>75</v>
      </c>
      <c r="B31" s="62" t="s">
        <v>62</v>
      </c>
      <c r="C31" s="62">
        <v>2005</v>
      </c>
      <c r="D31" s="62" t="s">
        <v>37</v>
      </c>
      <c r="E31" s="62" t="s">
        <v>33</v>
      </c>
      <c r="F31" s="7">
        <v>60.4</v>
      </c>
      <c r="G31" s="70">
        <v>65</v>
      </c>
      <c r="H31" s="70">
        <v>68</v>
      </c>
      <c r="I31" s="70">
        <v>71</v>
      </c>
      <c r="J31" s="26">
        <v>71</v>
      </c>
      <c r="K31" s="70">
        <v>85</v>
      </c>
      <c r="L31" s="70">
        <v>88</v>
      </c>
      <c r="M31" s="70">
        <v>91</v>
      </c>
      <c r="N31" s="21">
        <v>91</v>
      </c>
      <c r="O31" s="21">
        <v>162</v>
      </c>
      <c r="P31" s="5">
        <v>5</v>
      </c>
      <c r="Q31" s="13">
        <f t="shared" si="1"/>
        <v>238.75970205346593</v>
      </c>
      <c r="R31" s="62" t="s">
        <v>40</v>
      </c>
    </row>
    <row r="32" spans="1:18" x14ac:dyDescent="0.2">
      <c r="A32" s="5">
        <v>3</v>
      </c>
      <c r="B32" s="62" t="s">
        <v>118</v>
      </c>
      <c r="C32" s="62">
        <v>2002</v>
      </c>
      <c r="D32" s="62" t="s">
        <v>119</v>
      </c>
      <c r="E32" s="62" t="s">
        <v>33</v>
      </c>
      <c r="F32" s="7">
        <v>86.5</v>
      </c>
      <c r="G32" s="69">
        <v>81</v>
      </c>
      <c r="H32" s="69">
        <v>85</v>
      </c>
      <c r="I32" s="68">
        <v>90</v>
      </c>
      <c r="J32" s="21">
        <v>85</v>
      </c>
      <c r="K32" s="68">
        <v>105</v>
      </c>
      <c r="L32" s="69">
        <v>105</v>
      </c>
      <c r="M32" s="68">
        <v>111</v>
      </c>
      <c r="N32" s="21">
        <v>105</v>
      </c>
      <c r="O32" s="21">
        <v>190</v>
      </c>
      <c r="P32" s="5">
        <v>6</v>
      </c>
      <c r="Q32" s="13">
        <f t="shared" si="1"/>
        <v>225.11941266200236</v>
      </c>
      <c r="R32" s="62" t="s">
        <v>121</v>
      </c>
    </row>
    <row r="33" spans="1:18" x14ac:dyDescent="0.2">
      <c r="A33" s="5">
        <v>18</v>
      </c>
      <c r="B33" s="62" t="s">
        <v>104</v>
      </c>
      <c r="C33" s="62">
        <v>2003</v>
      </c>
      <c r="D33" s="62" t="s">
        <v>130</v>
      </c>
      <c r="E33" s="62" t="s">
        <v>77</v>
      </c>
      <c r="F33" s="7">
        <v>66.099999999999994</v>
      </c>
      <c r="G33" s="71">
        <v>60</v>
      </c>
      <c r="H33" s="70">
        <v>65</v>
      </c>
      <c r="I33" s="70">
        <v>70</v>
      </c>
      <c r="J33" s="21">
        <v>70</v>
      </c>
      <c r="K33" s="70">
        <v>75</v>
      </c>
      <c r="L33" s="70">
        <v>80</v>
      </c>
      <c r="M33" s="70">
        <v>84</v>
      </c>
      <c r="N33" s="21">
        <v>84</v>
      </c>
      <c r="O33" s="21">
        <v>154</v>
      </c>
      <c r="P33" s="5">
        <v>7</v>
      </c>
      <c r="Q33" s="13">
        <f t="shared" si="1"/>
        <v>213.07512174266492</v>
      </c>
      <c r="R33" s="62" t="s">
        <v>101</v>
      </c>
    </row>
    <row r="34" spans="1:18" x14ac:dyDescent="0.2">
      <c r="A34" s="63">
        <v>35</v>
      </c>
      <c r="B34" s="62" t="s">
        <v>139</v>
      </c>
      <c r="C34" s="62">
        <v>2002</v>
      </c>
      <c r="D34" s="62" t="s">
        <v>35</v>
      </c>
      <c r="E34" s="62" t="s">
        <v>36</v>
      </c>
      <c r="F34" s="7">
        <v>64.2</v>
      </c>
      <c r="G34" s="71">
        <v>60</v>
      </c>
      <c r="H34" s="70">
        <v>64</v>
      </c>
      <c r="I34" s="70">
        <v>68</v>
      </c>
      <c r="J34" s="21">
        <v>68</v>
      </c>
      <c r="K34" s="70">
        <v>75</v>
      </c>
      <c r="L34" s="70">
        <v>80</v>
      </c>
      <c r="M34" s="68">
        <v>87</v>
      </c>
      <c r="N34" s="21">
        <v>80</v>
      </c>
      <c r="O34" s="21">
        <v>148</v>
      </c>
      <c r="P34" s="5">
        <v>8</v>
      </c>
      <c r="Q34" s="13">
        <f t="shared" si="1"/>
        <v>208.87175443181258</v>
      </c>
      <c r="R34" s="62" t="s">
        <v>39</v>
      </c>
    </row>
    <row r="35" spans="1:18" x14ac:dyDescent="0.2">
      <c r="A35" s="63">
        <v>61</v>
      </c>
      <c r="B35" s="62" t="s">
        <v>132</v>
      </c>
      <c r="C35" s="62">
        <v>2001</v>
      </c>
      <c r="D35" s="62" t="s">
        <v>133</v>
      </c>
      <c r="E35" s="62" t="s">
        <v>33</v>
      </c>
      <c r="F35" s="7">
        <v>72.25</v>
      </c>
      <c r="G35" s="70">
        <v>60</v>
      </c>
      <c r="H35" s="70">
        <v>65</v>
      </c>
      <c r="I35" s="68">
        <v>68</v>
      </c>
      <c r="J35" s="21">
        <v>65</v>
      </c>
      <c r="K35" s="70">
        <v>90</v>
      </c>
      <c r="L35" s="70">
        <v>93</v>
      </c>
      <c r="M35" s="68">
        <v>95</v>
      </c>
      <c r="N35" s="21">
        <v>93</v>
      </c>
      <c r="O35" s="21">
        <v>158</v>
      </c>
      <c r="P35" s="5">
        <v>9</v>
      </c>
      <c r="Q35" s="13">
        <f t="shared" si="1"/>
        <v>206.53462206476567</v>
      </c>
      <c r="R35" s="62" t="s">
        <v>134</v>
      </c>
    </row>
    <row r="36" spans="1:18" x14ac:dyDescent="0.2">
      <c r="A36" s="63">
        <v>72</v>
      </c>
      <c r="B36" s="62" t="s">
        <v>69</v>
      </c>
      <c r="C36" s="62">
        <v>2004</v>
      </c>
      <c r="D36" s="62" t="s">
        <v>37</v>
      </c>
      <c r="E36" s="62" t="s">
        <v>33</v>
      </c>
      <c r="F36" s="7">
        <v>84.15</v>
      </c>
      <c r="G36" s="70">
        <v>68</v>
      </c>
      <c r="H36" s="70">
        <v>72</v>
      </c>
      <c r="I36" s="70">
        <v>75</v>
      </c>
      <c r="J36" s="21">
        <v>75</v>
      </c>
      <c r="K36" s="70">
        <v>85</v>
      </c>
      <c r="L36" s="70">
        <v>90</v>
      </c>
      <c r="M36" s="70">
        <v>95</v>
      </c>
      <c r="N36" s="21">
        <v>95</v>
      </c>
      <c r="O36" s="21">
        <v>170</v>
      </c>
      <c r="P36" s="5">
        <v>10</v>
      </c>
      <c r="Q36" s="13">
        <f t="shared" si="1"/>
        <v>204.17800565069493</v>
      </c>
      <c r="R36" s="62" t="s">
        <v>40</v>
      </c>
    </row>
    <row r="37" spans="1:18" x14ac:dyDescent="0.2">
      <c r="A37" s="5">
        <v>55</v>
      </c>
      <c r="B37" s="62" t="s">
        <v>141</v>
      </c>
      <c r="C37" s="62">
        <v>2001</v>
      </c>
      <c r="D37" s="62" t="s">
        <v>35</v>
      </c>
      <c r="E37" s="62" t="s">
        <v>36</v>
      </c>
      <c r="F37" s="7">
        <v>82.8</v>
      </c>
      <c r="G37" s="70">
        <v>65</v>
      </c>
      <c r="H37" s="70">
        <v>70</v>
      </c>
      <c r="I37" s="70">
        <v>71</v>
      </c>
      <c r="J37" s="21">
        <v>71</v>
      </c>
      <c r="K37" s="70">
        <v>90</v>
      </c>
      <c r="L37" s="70">
        <v>95</v>
      </c>
      <c r="M37" s="68">
        <v>98</v>
      </c>
      <c r="N37" s="21">
        <v>95</v>
      </c>
      <c r="O37" s="21">
        <v>166</v>
      </c>
      <c r="P37" s="5">
        <v>11</v>
      </c>
      <c r="Q37" s="13">
        <f t="shared" si="1"/>
        <v>201.01977974137108</v>
      </c>
      <c r="R37" s="62" t="s">
        <v>39</v>
      </c>
    </row>
    <row r="38" spans="1:18" x14ac:dyDescent="0.2">
      <c r="A38" s="5">
        <v>65</v>
      </c>
      <c r="B38" s="62" t="s">
        <v>102</v>
      </c>
      <c r="C38" s="62">
        <v>2005</v>
      </c>
      <c r="D38" s="62" t="s">
        <v>35</v>
      </c>
      <c r="E38" s="62" t="s">
        <v>36</v>
      </c>
      <c r="F38" s="7">
        <v>60.4</v>
      </c>
      <c r="G38" s="71">
        <v>56</v>
      </c>
      <c r="H38" s="70">
        <v>59</v>
      </c>
      <c r="I38" s="70">
        <v>61</v>
      </c>
      <c r="J38" s="21">
        <v>61</v>
      </c>
      <c r="K38" s="70">
        <v>70</v>
      </c>
      <c r="L38" s="70">
        <v>73</v>
      </c>
      <c r="M38" s="70">
        <v>75</v>
      </c>
      <c r="N38" s="21">
        <v>75</v>
      </c>
      <c r="O38" s="21">
        <v>136</v>
      </c>
      <c r="P38" s="5">
        <v>12</v>
      </c>
      <c r="Q38" s="13">
        <f t="shared" si="1"/>
        <v>200.44024369920595</v>
      </c>
      <c r="R38" s="62" t="s">
        <v>39</v>
      </c>
    </row>
    <row r="39" spans="1:18" x14ac:dyDescent="0.2">
      <c r="A39" s="5">
        <v>50</v>
      </c>
      <c r="B39" s="62" t="s">
        <v>140</v>
      </c>
      <c r="C39" s="62">
        <v>2001</v>
      </c>
      <c r="D39" s="62" t="s">
        <v>35</v>
      </c>
      <c r="E39" s="62" t="s">
        <v>36</v>
      </c>
      <c r="F39" s="7">
        <v>66.349999999999994</v>
      </c>
      <c r="G39" s="71">
        <v>60</v>
      </c>
      <c r="H39" s="70">
        <v>64</v>
      </c>
      <c r="I39" s="68">
        <v>66</v>
      </c>
      <c r="J39" s="21">
        <v>64</v>
      </c>
      <c r="K39" s="70">
        <v>77</v>
      </c>
      <c r="L39" s="70">
        <v>80</v>
      </c>
      <c r="M39" s="68">
        <v>85</v>
      </c>
      <c r="N39" s="21">
        <v>80</v>
      </c>
      <c r="O39" s="21">
        <v>144</v>
      </c>
      <c r="P39" s="5">
        <v>13</v>
      </c>
      <c r="Q39" s="13">
        <f t="shared" si="1"/>
        <v>198.73723402533477</v>
      </c>
      <c r="R39" s="62" t="s">
        <v>39</v>
      </c>
    </row>
    <row r="40" spans="1:18" x14ac:dyDescent="0.2">
      <c r="A40" s="5">
        <v>34</v>
      </c>
      <c r="B40" s="62" t="s">
        <v>111</v>
      </c>
      <c r="C40" s="62">
        <v>2004</v>
      </c>
      <c r="D40" s="62" t="s">
        <v>35</v>
      </c>
      <c r="E40" s="62" t="s">
        <v>36</v>
      </c>
      <c r="F40" s="7">
        <v>76.7</v>
      </c>
      <c r="G40" s="70">
        <v>65</v>
      </c>
      <c r="H40" s="68">
        <v>68</v>
      </c>
      <c r="I40" s="70">
        <v>70</v>
      </c>
      <c r="J40" s="21">
        <v>70</v>
      </c>
      <c r="K40" s="70">
        <v>80</v>
      </c>
      <c r="L40" s="70">
        <v>84</v>
      </c>
      <c r="M40" s="49">
        <v>0</v>
      </c>
      <c r="N40" s="21">
        <v>84</v>
      </c>
      <c r="O40" s="21">
        <v>154</v>
      </c>
      <c r="P40" s="5">
        <v>14</v>
      </c>
      <c r="Q40" s="13">
        <f t="shared" si="1"/>
        <v>194.36133857801784</v>
      </c>
      <c r="R40" s="92" t="s">
        <v>39</v>
      </c>
    </row>
    <row r="41" spans="1:18" x14ac:dyDescent="0.2">
      <c r="A41" s="5">
        <v>33</v>
      </c>
      <c r="B41" s="62" t="s">
        <v>131</v>
      </c>
      <c r="C41" s="62">
        <v>2003</v>
      </c>
      <c r="D41" s="62" t="s">
        <v>130</v>
      </c>
      <c r="E41" s="62" t="s">
        <v>77</v>
      </c>
      <c r="F41" s="7">
        <v>59.8</v>
      </c>
      <c r="G41" s="71">
        <v>47</v>
      </c>
      <c r="H41" s="70">
        <v>51</v>
      </c>
      <c r="I41" s="70">
        <v>55</v>
      </c>
      <c r="J41" s="21">
        <v>55</v>
      </c>
      <c r="K41" s="70">
        <v>53</v>
      </c>
      <c r="L41" s="70">
        <v>59</v>
      </c>
      <c r="M41" s="70">
        <v>70</v>
      </c>
      <c r="N41" s="21">
        <v>70</v>
      </c>
      <c r="O41" s="21">
        <v>125</v>
      </c>
      <c r="P41" s="5">
        <v>15</v>
      </c>
      <c r="Q41" s="13">
        <f t="shared" si="1"/>
        <v>185.58503797981916</v>
      </c>
      <c r="R41" s="62" t="s">
        <v>101</v>
      </c>
    </row>
    <row r="42" spans="1:18" x14ac:dyDescent="0.2">
      <c r="A42" s="5">
        <v>64</v>
      </c>
      <c r="B42" s="62" t="s">
        <v>46</v>
      </c>
      <c r="C42" s="62">
        <v>2005</v>
      </c>
      <c r="D42" s="62" t="s">
        <v>42</v>
      </c>
      <c r="E42" s="62" t="s">
        <v>36</v>
      </c>
      <c r="F42" s="7">
        <v>37.950000000000003</v>
      </c>
      <c r="G42" s="71">
        <v>35</v>
      </c>
      <c r="H42" s="70">
        <v>38</v>
      </c>
      <c r="I42" s="73">
        <v>40</v>
      </c>
      <c r="J42" s="21">
        <v>38</v>
      </c>
      <c r="K42" s="68">
        <v>45</v>
      </c>
      <c r="L42" s="70">
        <v>45</v>
      </c>
      <c r="M42" s="68">
        <v>50</v>
      </c>
      <c r="N42" s="21">
        <v>45</v>
      </c>
      <c r="O42" s="21">
        <v>83</v>
      </c>
      <c r="P42" s="5">
        <v>16</v>
      </c>
      <c r="Q42" s="13">
        <f t="shared" si="1"/>
        <v>185.15461540297414</v>
      </c>
      <c r="R42" s="62" t="s">
        <v>43</v>
      </c>
    </row>
    <row r="43" spans="1:18" x14ac:dyDescent="0.2">
      <c r="A43" s="5">
        <v>9</v>
      </c>
      <c r="B43" s="62" t="s">
        <v>52</v>
      </c>
      <c r="C43" s="62">
        <v>2004</v>
      </c>
      <c r="D43" s="62" t="s">
        <v>35</v>
      </c>
      <c r="E43" s="62" t="s">
        <v>36</v>
      </c>
      <c r="F43" s="7">
        <v>49.5</v>
      </c>
      <c r="G43" s="70">
        <v>44</v>
      </c>
      <c r="H43" s="70">
        <v>47</v>
      </c>
      <c r="I43" s="70">
        <v>50</v>
      </c>
      <c r="J43" s="26">
        <v>50</v>
      </c>
      <c r="K43" s="70">
        <v>54</v>
      </c>
      <c r="L43" s="70">
        <v>57</v>
      </c>
      <c r="M43" s="68">
        <v>60</v>
      </c>
      <c r="N43" s="21">
        <v>57</v>
      </c>
      <c r="O43" s="21">
        <v>107</v>
      </c>
      <c r="P43" s="5">
        <v>17</v>
      </c>
      <c r="Q43" s="13">
        <f t="shared" si="1"/>
        <v>184.925461258496</v>
      </c>
      <c r="R43" s="62" t="s">
        <v>39</v>
      </c>
    </row>
    <row r="44" spans="1:18" x14ac:dyDescent="0.2">
      <c r="A44" s="5">
        <v>76</v>
      </c>
      <c r="B44" s="62" t="s">
        <v>60</v>
      </c>
      <c r="C44" s="62">
        <v>2005</v>
      </c>
      <c r="D44" s="62" t="s">
        <v>56</v>
      </c>
      <c r="E44" s="62" t="s">
        <v>36</v>
      </c>
      <c r="F44" s="7">
        <v>58.3</v>
      </c>
      <c r="G44" s="70">
        <v>54</v>
      </c>
      <c r="H44" s="68">
        <v>58</v>
      </c>
      <c r="I44" s="70">
        <v>58</v>
      </c>
      <c r="J44" s="26">
        <v>58</v>
      </c>
      <c r="K44" s="70">
        <v>60</v>
      </c>
      <c r="L44" s="49">
        <v>0</v>
      </c>
      <c r="M44" s="49">
        <v>0</v>
      </c>
      <c r="N44" s="21">
        <v>60</v>
      </c>
      <c r="O44" s="21">
        <v>118</v>
      </c>
      <c r="P44" s="5">
        <v>18</v>
      </c>
      <c r="Q44" s="13">
        <f t="shared" si="1"/>
        <v>178.5496546019466</v>
      </c>
      <c r="R44" s="62" t="s">
        <v>57</v>
      </c>
    </row>
    <row r="45" spans="1:18" x14ac:dyDescent="0.2">
      <c r="A45" s="5">
        <v>77</v>
      </c>
      <c r="B45" s="62" t="s">
        <v>65</v>
      </c>
      <c r="C45" s="62">
        <v>2003</v>
      </c>
      <c r="D45" s="62" t="s">
        <v>37</v>
      </c>
      <c r="E45" s="62" t="s">
        <v>33</v>
      </c>
      <c r="F45" s="7">
        <v>73.45</v>
      </c>
      <c r="G45" s="70">
        <v>58</v>
      </c>
      <c r="H45" s="68">
        <v>61</v>
      </c>
      <c r="I45" s="70">
        <v>61</v>
      </c>
      <c r="J45" s="21">
        <v>61</v>
      </c>
      <c r="K45" s="70">
        <v>70</v>
      </c>
      <c r="L45" s="70">
        <v>73</v>
      </c>
      <c r="M45" s="70">
        <v>76</v>
      </c>
      <c r="N45" s="21">
        <v>76</v>
      </c>
      <c r="O45" s="21">
        <v>137</v>
      </c>
      <c r="P45" s="5">
        <v>19</v>
      </c>
      <c r="Q45" s="13">
        <f t="shared" si="1"/>
        <v>177.31582043048758</v>
      </c>
      <c r="R45" s="62" t="s">
        <v>40</v>
      </c>
    </row>
    <row r="46" spans="1:18" x14ac:dyDescent="0.2">
      <c r="A46" s="5">
        <v>71</v>
      </c>
      <c r="B46" s="62" t="s">
        <v>68</v>
      </c>
      <c r="C46" s="62">
        <v>2003</v>
      </c>
      <c r="D46" s="62" t="s">
        <v>42</v>
      </c>
      <c r="E46" s="62" t="s">
        <v>36</v>
      </c>
      <c r="F46" s="7">
        <v>71.849999999999994</v>
      </c>
      <c r="G46" s="70">
        <v>55</v>
      </c>
      <c r="H46" s="70">
        <v>60</v>
      </c>
      <c r="I46" s="49">
        <v>0</v>
      </c>
      <c r="J46" s="21">
        <v>60</v>
      </c>
      <c r="K46" s="70">
        <v>70</v>
      </c>
      <c r="L46" s="70">
        <v>75</v>
      </c>
      <c r="M46" s="68">
        <v>78</v>
      </c>
      <c r="N46" s="21">
        <v>75</v>
      </c>
      <c r="O46" s="21">
        <v>135</v>
      </c>
      <c r="P46" s="5">
        <v>20</v>
      </c>
      <c r="Q46" s="13">
        <f t="shared" si="1"/>
        <v>177.06799518225509</v>
      </c>
      <c r="R46" s="62" t="s">
        <v>64</v>
      </c>
    </row>
    <row r="47" spans="1:18" x14ac:dyDescent="0.2">
      <c r="A47" s="5">
        <v>16</v>
      </c>
      <c r="B47" s="62" t="s">
        <v>70</v>
      </c>
      <c r="C47" s="62">
        <v>2004</v>
      </c>
      <c r="D47" s="62" t="s">
        <v>42</v>
      </c>
      <c r="E47" s="62" t="s">
        <v>36</v>
      </c>
      <c r="F47" s="7">
        <v>95.25</v>
      </c>
      <c r="G47" s="69">
        <v>60</v>
      </c>
      <c r="H47" s="68">
        <v>68</v>
      </c>
      <c r="I47" s="68">
        <v>68</v>
      </c>
      <c r="J47" s="21">
        <v>60</v>
      </c>
      <c r="K47" s="69">
        <v>80</v>
      </c>
      <c r="L47" s="69">
        <v>85</v>
      </c>
      <c r="M47" s="68">
        <v>90</v>
      </c>
      <c r="N47" s="21">
        <v>85</v>
      </c>
      <c r="O47" s="21">
        <v>145</v>
      </c>
      <c r="P47" s="5">
        <v>21</v>
      </c>
      <c r="Q47" s="13">
        <f t="shared" si="1"/>
        <v>164.50256927465094</v>
      </c>
      <c r="R47" s="62" t="s">
        <v>64</v>
      </c>
    </row>
    <row r="48" spans="1:18" x14ac:dyDescent="0.2">
      <c r="A48" s="5">
        <v>45</v>
      </c>
      <c r="B48" s="62" t="s">
        <v>61</v>
      </c>
      <c r="C48" s="62">
        <v>2005</v>
      </c>
      <c r="D48" s="62" t="s">
        <v>56</v>
      </c>
      <c r="E48" s="62" t="s">
        <v>36</v>
      </c>
      <c r="F48" s="7">
        <v>62.35</v>
      </c>
      <c r="G48" s="71">
        <v>48</v>
      </c>
      <c r="H48" s="70">
        <v>50</v>
      </c>
      <c r="I48" s="68">
        <v>51</v>
      </c>
      <c r="J48" s="21">
        <v>50</v>
      </c>
      <c r="K48" s="70">
        <v>57</v>
      </c>
      <c r="L48" s="70">
        <v>61</v>
      </c>
      <c r="M48" s="68">
        <v>63</v>
      </c>
      <c r="N48" s="21">
        <v>61</v>
      </c>
      <c r="O48" s="21">
        <v>111</v>
      </c>
      <c r="P48" s="5">
        <v>22</v>
      </c>
      <c r="Q48" s="13">
        <f t="shared" si="1"/>
        <v>159.89123284555444</v>
      </c>
      <c r="R48" s="62" t="s">
        <v>57</v>
      </c>
    </row>
    <row r="49" spans="1:18" x14ac:dyDescent="0.2">
      <c r="A49" s="5">
        <v>10</v>
      </c>
      <c r="B49" s="62" t="s">
        <v>45</v>
      </c>
      <c r="C49" s="62">
        <v>2005</v>
      </c>
      <c r="D49" s="62" t="s">
        <v>37</v>
      </c>
      <c r="E49" s="62" t="s">
        <v>33</v>
      </c>
      <c r="F49" s="7">
        <v>40.85</v>
      </c>
      <c r="G49" s="70">
        <v>31</v>
      </c>
      <c r="H49" s="70">
        <v>34</v>
      </c>
      <c r="I49" s="70">
        <v>35</v>
      </c>
      <c r="J49" s="21">
        <v>35</v>
      </c>
      <c r="K49" s="70">
        <v>36</v>
      </c>
      <c r="L49" s="70">
        <v>38</v>
      </c>
      <c r="M49" s="70">
        <v>40</v>
      </c>
      <c r="N49" s="21">
        <v>40</v>
      </c>
      <c r="O49" s="21">
        <v>75</v>
      </c>
      <c r="P49" s="5">
        <v>23</v>
      </c>
      <c r="Q49" s="13">
        <f t="shared" si="1"/>
        <v>155.12414040409834</v>
      </c>
      <c r="R49" s="62" t="s">
        <v>40</v>
      </c>
    </row>
    <row r="50" spans="1:18" x14ac:dyDescent="0.2">
      <c r="A50" s="5">
        <v>45</v>
      </c>
      <c r="B50" s="62" t="s">
        <v>127</v>
      </c>
      <c r="C50" s="62">
        <v>2005</v>
      </c>
      <c r="D50" s="62" t="s">
        <v>42</v>
      </c>
      <c r="E50" s="62" t="s">
        <v>36</v>
      </c>
      <c r="F50" s="7">
        <v>41.55</v>
      </c>
      <c r="G50" s="71">
        <v>30</v>
      </c>
      <c r="H50" s="70">
        <v>33</v>
      </c>
      <c r="I50" s="73">
        <v>34</v>
      </c>
      <c r="J50" s="21">
        <v>33</v>
      </c>
      <c r="K50" s="70">
        <v>38</v>
      </c>
      <c r="L50" s="68">
        <v>43</v>
      </c>
      <c r="M50" s="70">
        <v>43</v>
      </c>
      <c r="N50" s="21">
        <v>43</v>
      </c>
      <c r="O50" s="21">
        <v>76</v>
      </c>
      <c r="P50" s="5">
        <v>24</v>
      </c>
      <c r="Q50" s="13">
        <f t="shared" si="1"/>
        <v>154.55585949549629</v>
      </c>
      <c r="R50" s="62" t="s">
        <v>43</v>
      </c>
    </row>
    <row r="51" spans="1:18" x14ac:dyDescent="0.2">
      <c r="A51" s="65">
        <v>37</v>
      </c>
      <c r="B51" s="66" t="s">
        <v>67</v>
      </c>
      <c r="C51" s="66">
        <v>2005</v>
      </c>
      <c r="D51" s="66" t="s">
        <v>37</v>
      </c>
      <c r="E51" s="66" t="s">
        <v>33</v>
      </c>
      <c r="F51" s="67">
        <v>67.900000000000006</v>
      </c>
      <c r="G51" s="85">
        <v>44</v>
      </c>
      <c r="H51" s="70">
        <v>47</v>
      </c>
      <c r="I51" s="70">
        <v>49</v>
      </c>
      <c r="J51" s="21">
        <v>49</v>
      </c>
      <c r="K51" s="81">
        <v>54</v>
      </c>
      <c r="L51" s="70">
        <v>57</v>
      </c>
      <c r="M51" s="70">
        <v>59</v>
      </c>
      <c r="N51" s="21">
        <v>59</v>
      </c>
      <c r="O51" s="21">
        <v>108</v>
      </c>
      <c r="P51" s="5">
        <v>25</v>
      </c>
      <c r="Q51" s="13">
        <f t="shared" si="1"/>
        <v>146.80252028035827</v>
      </c>
      <c r="R51" s="10" t="s">
        <v>40</v>
      </c>
    </row>
    <row r="52" spans="1:18" x14ac:dyDescent="0.2">
      <c r="A52" s="5">
        <v>5</v>
      </c>
      <c r="B52" s="62" t="s">
        <v>138</v>
      </c>
      <c r="C52" s="62">
        <v>2005</v>
      </c>
      <c r="D52" s="62" t="s">
        <v>35</v>
      </c>
      <c r="E52" s="62" t="s">
        <v>36</v>
      </c>
      <c r="F52" s="7">
        <v>53.8</v>
      </c>
      <c r="G52" s="70">
        <v>35</v>
      </c>
      <c r="H52" s="70">
        <v>37</v>
      </c>
      <c r="I52" s="70">
        <v>39</v>
      </c>
      <c r="J52" s="26">
        <v>39</v>
      </c>
      <c r="K52" s="70">
        <v>45</v>
      </c>
      <c r="L52" s="70">
        <v>48</v>
      </c>
      <c r="M52" s="70">
        <v>51</v>
      </c>
      <c r="N52" s="21">
        <v>51</v>
      </c>
      <c r="O52" s="21">
        <v>90</v>
      </c>
      <c r="P52" s="5">
        <v>26</v>
      </c>
      <c r="Q52" s="13">
        <f t="shared" si="1"/>
        <v>145.03091076028304</v>
      </c>
      <c r="R52" s="62" t="s">
        <v>39</v>
      </c>
    </row>
    <row r="53" spans="1:18" x14ac:dyDescent="0.2">
      <c r="A53" s="5">
        <v>36</v>
      </c>
      <c r="B53" s="62" t="s">
        <v>58</v>
      </c>
      <c r="C53" s="62">
        <v>2005</v>
      </c>
      <c r="D53" s="62" t="s">
        <v>75</v>
      </c>
      <c r="E53" s="62" t="s">
        <v>33</v>
      </c>
      <c r="F53" s="7">
        <v>50.9</v>
      </c>
      <c r="G53" s="70">
        <v>31</v>
      </c>
      <c r="H53" s="70">
        <v>33</v>
      </c>
      <c r="I53" s="68">
        <v>34</v>
      </c>
      <c r="J53" s="26">
        <v>33</v>
      </c>
      <c r="K53" s="68">
        <v>42</v>
      </c>
      <c r="L53" s="68">
        <v>42</v>
      </c>
      <c r="M53" s="70">
        <v>42</v>
      </c>
      <c r="N53" s="21">
        <v>42</v>
      </c>
      <c r="O53" s="21">
        <v>75</v>
      </c>
      <c r="P53" s="5">
        <v>27</v>
      </c>
      <c r="Q53" s="13">
        <f t="shared" si="1"/>
        <v>126.55113190455967</v>
      </c>
      <c r="R53" s="62" t="s">
        <v>38</v>
      </c>
    </row>
    <row r="54" spans="1:18" x14ac:dyDescent="0.2">
      <c r="A54" s="5">
        <v>40</v>
      </c>
      <c r="B54" s="62" t="s">
        <v>82</v>
      </c>
      <c r="C54" s="62">
        <v>2004</v>
      </c>
      <c r="D54" s="62" t="s">
        <v>83</v>
      </c>
      <c r="E54" s="62" t="s">
        <v>33</v>
      </c>
      <c r="F54" s="7">
        <v>54.7</v>
      </c>
      <c r="G54" s="70">
        <v>30</v>
      </c>
      <c r="H54" s="70">
        <v>32</v>
      </c>
      <c r="I54" s="70">
        <v>34</v>
      </c>
      <c r="J54" s="26">
        <v>34</v>
      </c>
      <c r="K54" s="70">
        <v>38</v>
      </c>
      <c r="L54" s="70">
        <v>40</v>
      </c>
      <c r="M54" s="70">
        <v>42</v>
      </c>
      <c r="N54" s="21">
        <v>42</v>
      </c>
      <c r="O54" s="21">
        <v>76</v>
      </c>
      <c r="P54" s="5">
        <v>28</v>
      </c>
      <c r="Q54" s="13">
        <f t="shared" si="1"/>
        <v>120.844388325769</v>
      </c>
      <c r="R54" s="62" t="s">
        <v>38</v>
      </c>
    </row>
    <row r="55" spans="1:18" x14ac:dyDescent="0.2">
      <c r="A55" s="5">
        <v>8</v>
      </c>
      <c r="B55" s="62" t="s">
        <v>100</v>
      </c>
      <c r="C55" s="62">
        <v>2003</v>
      </c>
      <c r="D55" s="62" t="s">
        <v>48</v>
      </c>
      <c r="E55" s="62" t="s">
        <v>33</v>
      </c>
      <c r="F55" s="7">
        <v>59</v>
      </c>
      <c r="G55" s="71">
        <v>30</v>
      </c>
      <c r="H55" s="70">
        <v>33</v>
      </c>
      <c r="I55" s="70">
        <v>35</v>
      </c>
      <c r="J55" s="21">
        <v>35</v>
      </c>
      <c r="K55" s="70">
        <v>38</v>
      </c>
      <c r="L55" s="70">
        <v>42</v>
      </c>
      <c r="M55" s="70">
        <v>45</v>
      </c>
      <c r="N55" s="21">
        <v>45</v>
      </c>
      <c r="O55" s="21">
        <v>80</v>
      </c>
      <c r="P55" s="5">
        <v>29</v>
      </c>
      <c r="Q55" s="13">
        <f t="shared" si="1"/>
        <v>119.96915661371069</v>
      </c>
      <c r="R55" s="62" t="s">
        <v>143</v>
      </c>
    </row>
    <row r="56" spans="1:18" x14ac:dyDescent="0.2">
      <c r="A56" s="5">
        <v>8</v>
      </c>
      <c r="B56" s="62" t="s">
        <v>100</v>
      </c>
      <c r="C56" s="62">
        <v>2003</v>
      </c>
      <c r="D56" s="62" t="s">
        <v>48</v>
      </c>
      <c r="E56" s="62" t="s">
        <v>33</v>
      </c>
      <c r="F56" s="7">
        <v>59</v>
      </c>
      <c r="G56" s="71">
        <v>30</v>
      </c>
      <c r="H56" s="70">
        <v>33</v>
      </c>
      <c r="I56" s="70">
        <v>35</v>
      </c>
      <c r="J56" s="21">
        <v>35</v>
      </c>
      <c r="K56" s="70">
        <v>38</v>
      </c>
      <c r="L56" s="70">
        <v>42</v>
      </c>
      <c r="M56" s="70">
        <v>45</v>
      </c>
      <c r="N56" s="21">
        <v>45</v>
      </c>
      <c r="O56" s="21">
        <v>80</v>
      </c>
      <c r="P56" s="5">
        <v>30</v>
      </c>
      <c r="Q56" s="13">
        <f t="shared" si="1"/>
        <v>119.96915661371069</v>
      </c>
      <c r="R56" s="62" t="s">
        <v>143</v>
      </c>
    </row>
    <row r="57" spans="1:18" x14ac:dyDescent="0.2">
      <c r="A57" s="5">
        <v>73</v>
      </c>
      <c r="B57" s="62" t="s">
        <v>66</v>
      </c>
      <c r="C57" s="62">
        <v>2005</v>
      </c>
      <c r="D57" s="62" t="s">
        <v>56</v>
      </c>
      <c r="E57" s="62" t="s">
        <v>36</v>
      </c>
      <c r="F57" s="82">
        <v>68.650000000000006</v>
      </c>
      <c r="G57" s="76">
        <v>34</v>
      </c>
      <c r="H57" s="68">
        <v>34</v>
      </c>
      <c r="I57" s="70">
        <v>34</v>
      </c>
      <c r="J57" s="21">
        <v>34</v>
      </c>
      <c r="K57" s="83">
        <v>48</v>
      </c>
      <c r="L57" s="70">
        <v>51</v>
      </c>
      <c r="M57" s="49">
        <v>0</v>
      </c>
      <c r="N57" s="21">
        <v>51</v>
      </c>
      <c r="O57" s="21">
        <v>85</v>
      </c>
      <c r="P57" s="5">
        <v>31</v>
      </c>
      <c r="Q57" s="13">
        <f t="shared" si="1"/>
        <v>114.7207009241573</v>
      </c>
      <c r="R57" s="62" t="s">
        <v>57</v>
      </c>
    </row>
    <row r="58" spans="1:18" x14ac:dyDescent="0.2">
      <c r="A58" s="5">
        <v>25</v>
      </c>
      <c r="B58" s="62" t="s">
        <v>142</v>
      </c>
      <c r="C58" s="62">
        <v>2003</v>
      </c>
      <c r="D58" s="62" t="s">
        <v>48</v>
      </c>
      <c r="E58" s="62" t="s">
        <v>33</v>
      </c>
      <c r="F58" s="7">
        <v>52.5</v>
      </c>
      <c r="G58" s="70">
        <v>22</v>
      </c>
      <c r="H58" s="70">
        <v>26</v>
      </c>
      <c r="I58" s="68">
        <v>30</v>
      </c>
      <c r="J58" s="26">
        <v>26</v>
      </c>
      <c r="K58" s="70">
        <v>30</v>
      </c>
      <c r="L58" s="70">
        <v>34</v>
      </c>
      <c r="M58" s="70">
        <v>37</v>
      </c>
      <c r="N58" s="21">
        <v>37</v>
      </c>
      <c r="O58" s="21">
        <v>63</v>
      </c>
      <c r="P58" s="5">
        <v>32</v>
      </c>
      <c r="Q58" s="13">
        <f t="shared" si="1"/>
        <v>103.5781314830795</v>
      </c>
      <c r="R58" s="62" t="s">
        <v>143</v>
      </c>
    </row>
    <row r="59" spans="1:18" x14ac:dyDescent="0.2">
      <c r="A59" s="5"/>
      <c r="B59" s="94" t="s">
        <v>148</v>
      </c>
      <c r="C59" s="62"/>
      <c r="D59" s="62"/>
      <c r="E59" s="62"/>
      <c r="F59" s="7"/>
      <c r="G59" s="50"/>
      <c r="H59" s="49"/>
      <c r="I59" s="49"/>
      <c r="J59" s="49"/>
      <c r="K59" s="49"/>
      <c r="L59" s="49"/>
      <c r="M59" s="49"/>
      <c r="N59" s="49"/>
      <c r="O59" s="49"/>
      <c r="P59" s="74"/>
      <c r="Q59" s="13"/>
      <c r="R59" s="62"/>
    </row>
    <row r="60" spans="1:18" x14ac:dyDescent="0.2">
      <c r="A60" s="5">
        <v>29</v>
      </c>
      <c r="B60" s="62" t="s">
        <v>122</v>
      </c>
      <c r="C60" s="62">
        <v>1991</v>
      </c>
      <c r="D60" s="62" t="s">
        <v>42</v>
      </c>
      <c r="E60" s="62" t="s">
        <v>36</v>
      </c>
      <c r="F60" s="7">
        <v>103.1</v>
      </c>
      <c r="G60" s="84">
        <v>130</v>
      </c>
      <c r="H60" s="69">
        <v>135</v>
      </c>
      <c r="I60" s="69">
        <v>140</v>
      </c>
      <c r="J60" s="21">
        <v>140</v>
      </c>
      <c r="K60" s="69">
        <v>160</v>
      </c>
      <c r="L60" s="69">
        <v>170</v>
      </c>
      <c r="M60" s="68">
        <v>175</v>
      </c>
      <c r="N60" s="21">
        <v>170</v>
      </c>
      <c r="O60" s="21">
        <v>310</v>
      </c>
      <c r="P60" s="5" t="s">
        <v>144</v>
      </c>
      <c r="Q60" s="13">
        <f>IF(O60=0,0,10^(0.794358141*LOG10(F60/174.393)^2)*O60)</f>
        <v>340.99939287921325</v>
      </c>
      <c r="R60" s="62" t="s">
        <v>64</v>
      </c>
    </row>
    <row r="61" spans="1:18" x14ac:dyDescent="0.2">
      <c r="A61" s="5">
        <v>62</v>
      </c>
      <c r="B61" s="62" t="s">
        <v>117</v>
      </c>
      <c r="C61" s="62">
        <v>1977</v>
      </c>
      <c r="D61" s="62" t="s">
        <v>113</v>
      </c>
      <c r="E61" s="62" t="s">
        <v>33</v>
      </c>
      <c r="F61" s="7">
        <v>83.85</v>
      </c>
      <c r="G61" s="70">
        <v>96</v>
      </c>
      <c r="H61" s="68">
        <v>101</v>
      </c>
      <c r="I61" s="70">
        <v>101</v>
      </c>
      <c r="J61" s="21">
        <v>101</v>
      </c>
      <c r="K61" s="70">
        <v>120</v>
      </c>
      <c r="L61" s="70">
        <v>127</v>
      </c>
      <c r="M61" s="68">
        <v>132</v>
      </c>
      <c r="N61" s="26">
        <v>127</v>
      </c>
      <c r="O61" s="21">
        <v>228</v>
      </c>
      <c r="P61" s="5" t="s">
        <v>145</v>
      </c>
      <c r="Q61" s="13">
        <f>IF(O61=0,0,10^(0.794358141*LOG10(F61/174.393)^2)*O61)</f>
        <v>274.33211166596163</v>
      </c>
      <c r="R61" s="62" t="s">
        <v>114</v>
      </c>
    </row>
    <row r="62" spans="1:18" x14ac:dyDescent="0.2">
      <c r="A62" s="5">
        <v>27</v>
      </c>
      <c r="B62" s="62" t="s">
        <v>71</v>
      </c>
      <c r="C62" s="62">
        <v>1998</v>
      </c>
      <c r="D62" s="62" t="s">
        <v>119</v>
      </c>
      <c r="E62" s="62" t="s">
        <v>33</v>
      </c>
      <c r="F62" s="7">
        <v>94.9</v>
      </c>
      <c r="G62" s="69">
        <v>95</v>
      </c>
      <c r="H62" s="68">
        <v>100</v>
      </c>
      <c r="I62" s="69">
        <v>100</v>
      </c>
      <c r="J62" s="21">
        <v>100</v>
      </c>
      <c r="K62" s="69">
        <v>110</v>
      </c>
      <c r="L62" s="68">
        <v>116</v>
      </c>
      <c r="M62" s="68">
        <v>120</v>
      </c>
      <c r="N62" s="21">
        <v>110</v>
      </c>
      <c r="O62" s="21">
        <v>210</v>
      </c>
      <c r="P62" s="5" t="s">
        <v>146</v>
      </c>
      <c r="Q62" s="13">
        <f>IF(O62=0,0,10^(0.794358141*LOG10(F62/174.393)^2)*O62)</f>
        <v>238.61249050635968</v>
      </c>
      <c r="R62" s="62" t="s">
        <v>121</v>
      </c>
    </row>
    <row r="63" spans="1:18" x14ac:dyDescent="0.2">
      <c r="A63" s="5">
        <v>41</v>
      </c>
      <c r="B63" s="62" t="s">
        <v>112</v>
      </c>
      <c r="C63" s="62">
        <v>1994</v>
      </c>
      <c r="D63" s="62" t="s">
        <v>113</v>
      </c>
      <c r="E63" s="62" t="s">
        <v>33</v>
      </c>
      <c r="F63" s="7">
        <v>82.8</v>
      </c>
      <c r="G63" s="70">
        <v>85</v>
      </c>
      <c r="H63" s="70">
        <v>90</v>
      </c>
      <c r="I63" s="68">
        <v>93</v>
      </c>
      <c r="J63" s="21">
        <v>90</v>
      </c>
      <c r="K63" s="70">
        <v>95</v>
      </c>
      <c r="L63" s="70">
        <v>100</v>
      </c>
      <c r="M63" s="70">
        <v>105</v>
      </c>
      <c r="N63" s="21">
        <v>105</v>
      </c>
      <c r="O63" s="21">
        <v>195</v>
      </c>
      <c r="P63" s="5">
        <v>4</v>
      </c>
      <c r="Q63" s="13">
        <f>IF(O63=0,0,10^(0.794358141*LOG10(F63/174.393)^2)*O63)</f>
        <v>236.13769306968288</v>
      </c>
      <c r="R63" s="62" t="s">
        <v>114</v>
      </c>
    </row>
    <row r="64" spans="1:18" x14ac:dyDescent="0.2">
      <c r="A64" s="5">
        <v>79</v>
      </c>
      <c r="B64" s="35" t="s">
        <v>147</v>
      </c>
      <c r="C64" s="62">
        <v>1999</v>
      </c>
      <c r="D64" s="64" t="s">
        <v>119</v>
      </c>
      <c r="E64" s="62" t="s">
        <v>33</v>
      </c>
      <c r="F64" s="7">
        <v>68.7</v>
      </c>
      <c r="G64" s="71">
        <v>65</v>
      </c>
      <c r="H64" s="68">
        <v>70</v>
      </c>
      <c r="I64" s="70">
        <v>72</v>
      </c>
      <c r="J64" s="21">
        <v>72</v>
      </c>
      <c r="K64" s="70">
        <v>80</v>
      </c>
      <c r="L64" s="70">
        <v>85</v>
      </c>
      <c r="M64" s="68">
        <v>95</v>
      </c>
      <c r="N64" s="21">
        <v>85</v>
      </c>
      <c r="O64" s="21">
        <v>157</v>
      </c>
      <c r="P64" s="5">
        <v>5</v>
      </c>
      <c r="Q64" s="13">
        <f>IF(O64=0,0,10^(0.794358141*LOG10(F64/174.393)^2)*O64)</f>
        <v>211.79670738234304</v>
      </c>
      <c r="R64" s="92" t="s">
        <v>114</v>
      </c>
    </row>
    <row r="65" spans="11:11" x14ac:dyDescent="0.2">
      <c r="K65" s="44"/>
    </row>
  </sheetData>
  <sortState ref="A59:R63">
    <sortCondition descending="1" ref="Q59:Q63"/>
  </sortState>
  <mergeCells count="15">
    <mergeCell ref="A2:R2"/>
    <mergeCell ref="A3:R3"/>
    <mergeCell ref="A4:R4"/>
    <mergeCell ref="A5:A6"/>
    <mergeCell ref="B5:B6"/>
    <mergeCell ref="C5:C6"/>
    <mergeCell ref="D5:D6"/>
    <mergeCell ref="E5:E6"/>
    <mergeCell ref="F5:F6"/>
    <mergeCell ref="G5:J5"/>
    <mergeCell ref="K5:N5"/>
    <mergeCell ref="O5:O6"/>
    <mergeCell ref="P5:P6"/>
    <mergeCell ref="Q5:Q6"/>
    <mergeCell ref="R5:R6"/>
  </mergeCells>
  <pageMargins left="0.55118110236220474" right="0.55118110236220474" top="0.39370078740157483" bottom="0.39370078740157483" header="0.51181102362204722" footer="0.51181102362204722"/>
  <pageSetup paperSize="9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6</vt:i4>
      </vt:variant>
    </vt:vector>
  </HeadingPairs>
  <TitlesOfParts>
    <vt:vector size="6" baseType="lpstr">
      <vt:lpstr> 35, 40, 45, 50, 56 kg</vt:lpstr>
      <vt:lpstr> 62, 69 kg</vt:lpstr>
      <vt:lpstr>77, 85 kg</vt:lpstr>
      <vt:lpstr>sievietes</vt:lpstr>
      <vt:lpstr>94,105 un virs 105 kg</vt:lpstr>
      <vt:lpstr>kopv</vt:lpstr>
    </vt:vector>
  </TitlesOfParts>
  <Manager>Māris Andžāns</Manager>
  <Company>Māris Andžāns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Sacensību protokols</dc:title>
  <dc:subject>Sacensību protokols</dc:subject>
  <dc:creator>Māris Andžāns</dc:creator>
  <cp:keywords>Māris Andžāns</cp:keywords>
  <dc:description>Nepārkāp manas autortiesības!</dc:description>
  <cp:lastModifiedBy>Ahti</cp:lastModifiedBy>
  <cp:lastPrinted>2018-09-22T14:01:05Z</cp:lastPrinted>
  <dcterms:created xsi:type="dcterms:W3CDTF">2001-11-17T12:29:41Z</dcterms:created>
  <dcterms:modified xsi:type="dcterms:W3CDTF">2018-09-23T07:43:48Z</dcterms:modified>
  <cp:category>Māris Andžāns</cp:category>
</cp:coreProperties>
</file>