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U17 EMV" sheetId="1" r:id="rId1"/>
    <sheet name="A. Neulandi paremusjärjestus" sheetId="2" r:id="rId2"/>
  </sheets>
  <definedNames/>
  <calcPr fullCalcOnLoad="1"/>
</workbook>
</file>

<file path=xl/sharedStrings.xml><?xml version="1.0" encoding="utf-8"?>
<sst xmlns="http://schemas.openxmlformats.org/spreadsheetml/2006/main" count="544" uniqueCount="136">
  <si>
    <t>Eesti meistrivõistlused U15</t>
  </si>
  <si>
    <t>Valga Spordihoone</t>
  </si>
  <si>
    <t>Kaalumine: 9:00-10:00</t>
  </si>
  <si>
    <t>Võistlus: 11:00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</si>
  <si>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</si>
  <si>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</si>
  <si>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</si>
  <si>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</si>
  <si>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</si>
  <si>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</si>
  <si>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</si>
  <si>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</si>
  <si>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</si>
  <si>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</si>
  <si>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</si>
  <si>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</si>
  <si>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</si>
  <si>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</si>
  <si>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</si>
  <si>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</si>
  <si>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Tüdrukud -35</t>
  </si>
  <si>
    <t>Carolin Jalast</t>
  </si>
  <si>
    <t>Vargamäe</t>
  </si>
  <si>
    <t>o</t>
  </si>
  <si>
    <t>x</t>
  </si>
  <si>
    <t>I</t>
  </si>
  <si>
    <t>Tüdrukud -45</t>
  </si>
  <si>
    <t>Liisa Babak</t>
  </si>
  <si>
    <t>Tüdrukud -59</t>
  </si>
  <si>
    <t>Marta Tõnurist</t>
  </si>
  <si>
    <t>EDU</t>
  </si>
  <si>
    <t>50</t>
  </si>
  <si>
    <t>Sofia Merilo</t>
  </si>
  <si>
    <t>.+35</t>
  </si>
  <si>
    <t>II</t>
  </si>
  <si>
    <t>Tüdrukud -71</t>
  </si>
  <si>
    <t>Nele Marie Palmeos</t>
  </si>
  <si>
    <t>Tüdrukud -76</t>
  </si>
  <si>
    <t>Alice Trei</t>
  </si>
  <si>
    <t>Sparta</t>
  </si>
  <si>
    <t>Tüdrukud +76</t>
  </si>
  <si>
    <t>Inger Iris Prants</t>
  </si>
  <si>
    <t>Žürii:</t>
  </si>
  <si>
    <t>Kohtunikud:</t>
  </si>
  <si>
    <t>Daniil Masjukov</t>
  </si>
  <si>
    <t>Sekretär:</t>
  </si>
  <si>
    <t>Anne Fljaum</t>
  </si>
  <si>
    <t>Georgi Georgijevski</t>
  </si>
  <si>
    <t>Aeg:</t>
  </si>
  <si>
    <t>Nadežda Masjukova</t>
  </si>
  <si>
    <t>Maria Merilo</t>
  </si>
  <si>
    <t>Kaalumine: kuni 11:30</t>
  </si>
  <si>
    <t>Võistlus: 12:30</t>
  </si>
  <si>
    <t>Poisid -39</t>
  </si>
  <si>
    <t>Daniel Purk</t>
  </si>
  <si>
    <t>Nikita Silin</t>
  </si>
  <si>
    <t>Jõud Junior</t>
  </si>
  <si>
    <t>Poisid -44</t>
  </si>
  <si>
    <t>Prohor Kimmer</t>
  </si>
  <si>
    <t>Poisid -49</t>
  </si>
  <si>
    <t>Mark Fljaum</t>
  </si>
  <si>
    <t>Poisid -55</t>
  </si>
  <si>
    <t>Mirdo Ellermaa</t>
  </si>
  <si>
    <t>Poisid -61</t>
  </si>
  <si>
    <t>Mattias Aabla</t>
  </si>
  <si>
    <t>Kivilinna K/JJ</t>
  </si>
  <si>
    <t>Morris Ploomipuu</t>
  </si>
  <si>
    <t>Jõud</t>
  </si>
  <si>
    <t>Rihard Reimets</t>
  </si>
  <si>
    <t>Ülo</t>
  </si>
  <si>
    <t>III</t>
  </si>
  <si>
    <t>Artur Špalov</t>
  </si>
  <si>
    <t>Olümpionik</t>
  </si>
  <si>
    <t>Poisid -73</t>
  </si>
  <si>
    <t>Sander Aan</t>
  </si>
  <si>
    <t>Jõusport</t>
  </si>
  <si>
    <t>NEULAND</t>
  </si>
  <si>
    <t>Henrico Pirjo</t>
  </si>
  <si>
    <t>Radim Fadejev</t>
  </si>
  <si>
    <t>Alex Purk</t>
  </si>
  <si>
    <t>Reelika Põdersoo</t>
  </si>
  <si>
    <t>Georgi Georgijevski/Maria Merilo</t>
  </si>
  <si>
    <t>Kaalumine: kuni 13:30</t>
  </si>
  <si>
    <t>Võistlus: 14:30</t>
  </si>
  <si>
    <t xml:space="preserve">Johandra Aan </t>
  </si>
  <si>
    <t xml:space="preserve">Adele - Melanie Margus </t>
  </si>
  <si>
    <t>Rebeca Park</t>
  </si>
  <si>
    <t xml:space="preserve">Jolandra Lisanna Aan </t>
  </si>
  <si>
    <t xml:space="preserve">Johanna Aan </t>
  </si>
  <si>
    <t>Anna Karoliina Polli</t>
  </si>
  <si>
    <t>Mäksa</t>
  </si>
  <si>
    <t>Janeli Aan</t>
  </si>
  <si>
    <t>-</t>
  </si>
  <si>
    <t>Emma Kivirand</t>
  </si>
  <si>
    <t>Emely Raud</t>
  </si>
  <si>
    <t>Edu</t>
  </si>
  <si>
    <t>Kaalumine: kuni 14:30</t>
  </si>
  <si>
    <t>Võistlus: 15:30</t>
  </si>
  <si>
    <t>Poisid -67</t>
  </si>
  <si>
    <t>Erki Jalast</t>
  </si>
  <si>
    <t>Poisid -81</t>
  </si>
  <si>
    <t>Robin Kangur</t>
  </si>
  <si>
    <t>Aleksei Kuzmin</t>
  </si>
  <si>
    <t>Poisid -89</t>
  </si>
  <si>
    <t>Kait Viks</t>
  </si>
  <si>
    <t>Poisid -96</t>
  </si>
  <si>
    <t>Dmitri Dodonov</t>
  </si>
  <si>
    <t>Joonas Aviste</t>
  </si>
  <si>
    <t>Margus Taukul</t>
  </si>
  <si>
    <t>Vladislav Maznik</t>
  </si>
  <si>
    <t>Roomet Väli</t>
  </si>
  <si>
    <t>TÜDRUKUD</t>
  </si>
  <si>
    <t>NAISKOND</t>
  </si>
  <si>
    <t>SK Vargamäe</t>
  </si>
  <si>
    <t>Prants</t>
  </si>
  <si>
    <t>Jalast</t>
  </si>
  <si>
    <t>Babak</t>
  </si>
  <si>
    <t>SK Edu</t>
  </si>
  <si>
    <t>Tõnurist</t>
  </si>
  <si>
    <t>POISID</t>
  </si>
  <si>
    <t>SK +35</t>
  </si>
  <si>
    <t>Merilo</t>
  </si>
  <si>
    <t>MEESKOND</t>
  </si>
  <si>
    <t>Viks</t>
  </si>
  <si>
    <t>Purk</t>
  </si>
  <si>
    <t>Kangur</t>
  </si>
  <si>
    <t>Ellermaa</t>
  </si>
  <si>
    <t>Kuzmin</t>
  </si>
  <si>
    <t>Dodonov</t>
  </si>
  <si>
    <t>SK Jõud Junior</t>
  </si>
  <si>
    <t>Silin</t>
  </si>
  <si>
    <t>Fljaum</t>
  </si>
  <si>
    <t>NEIUD</t>
  </si>
  <si>
    <t>NOORED (U17)</t>
  </si>
  <si>
    <t>JUUNIORID (U20)</t>
  </si>
  <si>
    <t>Adele-Melanie Margus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</si>
</sst>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10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115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8" fontId="4" fillId="0" borderId="2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8" fontId="4" fillId="6" borderId="2" xfId="0" applyNumberFormat="1" applyFont="1" applyFill="1" applyBorder="1" applyAlignment="1">
      <alignment horizontal="center"/>
    </xf>
    <xf numFmtId="164" fontId="4" fillId="6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5" borderId="1" xfId="0" applyFont="1" applyFill="1" applyAlignment="1">
      <alignment horizontal="center"/>
    </xf>
    <xf numFmtId="166" fontId="0" fillId="0" borderId="1" xfId="0" applyNumberFormat="1" applyFont="1" applyAlignment="1">
      <alignment horizontal="center"/>
    </xf>
    <xf numFmtId="164" fontId="0" fillId="0" borderId="1" xfId="0" applyFont="1" applyAlignment="1">
      <alignment horizontal="center"/>
    </xf>
    <xf numFmtId="164" fontId="4" fillId="5" borderId="2" xfId="0" applyFont="1" applyFill="1" applyBorder="1" applyAlignment="1">
      <alignment horizontal="center"/>
    </xf>
    <xf numFmtId="164" fontId="4" fillId="5" borderId="2" xfId="0" applyFont="1" applyFill="1" applyBorder="1" applyAlignment="1">
      <alignment horizontal="center"/>
    </xf>
    <xf numFmtId="164" fontId="0" fillId="4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left"/>
    </xf>
    <xf numFmtId="164" fontId="4" fillId="4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7" borderId="0" xfId="0" applyFill="1" applyBorder="1" applyAlignment="1">
      <alignment horizontal="center"/>
    </xf>
    <xf numFmtId="164" fontId="0" fillId="7" borderId="0" xfId="0" applyFont="1" applyFill="1" applyBorder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164" fontId="4" fillId="0" borderId="0" xfId="0" applyFont="1" applyBorder="1" applyAlignment="1">
      <alignment horizontal="left"/>
    </xf>
    <xf numFmtId="165" fontId="4" fillId="7" borderId="0" xfId="0" applyNumberFormat="1" applyFont="1" applyFill="1" applyBorder="1" applyAlignment="1">
      <alignment horizontal="left"/>
    </xf>
    <xf numFmtId="164" fontId="0" fillId="7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 applyProtection="1">
      <alignment horizontal="right"/>
      <protection locked="0"/>
    </xf>
    <xf numFmtId="165" fontId="0" fillId="0" borderId="0" xfId="0" applyNumberFormat="1" applyFill="1" applyBorder="1" applyAlignment="1">
      <alignment horizontal="center"/>
    </xf>
    <xf numFmtId="164" fontId="0" fillId="4" borderId="0" xfId="0" applyFont="1" applyFill="1" applyBorder="1" applyAlignment="1">
      <alignment horizontal="center" vertical="center"/>
    </xf>
    <xf numFmtId="164" fontId="0" fillId="7" borderId="0" xfId="0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center"/>
    </xf>
    <xf numFmtId="164" fontId="3" fillId="5" borderId="1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1"/>
  <sheetViews>
    <sheetView zoomScale="110" zoomScaleNormal="110" workbookViewId="0" topLeftCell="A110">
      <selection activeCell="A1" sqref="A1"/>
    </sheetView>
  </sheetViews>
  <sheetFormatPr defaultColWidth="9.140625" defaultRowHeight="14.25" customHeight="1"/>
  <cols>
    <col min="1" max="1" width="4.421875" style="1" customWidth="1"/>
    <col min="2" max="2" width="20.8515625" style="1" customWidth="1"/>
    <col min="3" max="3" width="11.00390625" style="1" customWidth="1"/>
    <col min="4" max="4" width="13.28125" style="2" customWidth="1"/>
    <col min="5" max="5" width="9.140625" style="3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00390625" style="1" customWidth="1"/>
    <col min="22" max="22" width="7.00390625" style="4" customWidth="1"/>
    <col min="23" max="23" width="7.421875" style="1" customWidth="1"/>
    <col min="24" max="16384" width="8.7109375" style="1" customWidth="1"/>
  </cols>
  <sheetData>
    <row r="1" spans="1:23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6.5" customHeight="1">
      <c r="A2" s="6">
        <v>44842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4.25" customHeight="1">
      <c r="A4" s="8"/>
      <c r="B4" s="9" t="s">
        <v>2</v>
      </c>
      <c r="D4" s="10" t="s">
        <v>3</v>
      </c>
      <c r="E4" s="11"/>
      <c r="F4" s="8"/>
      <c r="G4" s="8"/>
      <c r="H4" s="8"/>
      <c r="I4" s="8"/>
      <c r="J4" s="8"/>
      <c r="K4" s="8"/>
      <c r="L4" s="8"/>
      <c r="M4" s="7"/>
      <c r="N4" s="7"/>
      <c r="O4" s="12"/>
      <c r="P4" s="12"/>
      <c r="Q4" s="12"/>
      <c r="R4" s="12"/>
      <c r="S4" s="13"/>
      <c r="T4" s="9"/>
      <c r="U4" s="9"/>
      <c r="V4" s="14"/>
      <c r="W4" s="9"/>
    </row>
    <row r="5" spans="1:23" ht="14.25" customHeight="1">
      <c r="A5" s="15" t="s">
        <v>4</v>
      </c>
      <c r="B5" s="15"/>
      <c r="C5" s="15"/>
      <c r="D5" s="15"/>
      <c r="E5" s="15"/>
      <c r="F5" s="15"/>
      <c r="G5" s="15" t="s">
        <v>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 t="s">
        <v>6</v>
      </c>
      <c r="T5" s="16"/>
      <c r="U5" s="16"/>
      <c r="V5" s="16"/>
      <c r="W5" s="16"/>
    </row>
    <row r="6" spans="1:23" ht="12.75" customHeight="1">
      <c r="A6" s="17" t="s">
        <v>7</v>
      </c>
      <c r="B6" s="17" t="s">
        <v>8</v>
      </c>
      <c r="C6" s="17" t="s">
        <v>9</v>
      </c>
      <c r="D6" s="18" t="s">
        <v>10</v>
      </c>
      <c r="E6" s="19" t="s">
        <v>11</v>
      </c>
      <c r="F6" s="20" t="s">
        <v>12</v>
      </c>
      <c r="G6" s="21" t="s">
        <v>13</v>
      </c>
      <c r="H6" s="21"/>
      <c r="I6" s="21"/>
      <c r="J6" s="21"/>
      <c r="K6" s="21"/>
      <c r="L6" s="21"/>
      <c r="M6" s="21" t="s">
        <v>14</v>
      </c>
      <c r="N6" s="21"/>
      <c r="O6" s="21"/>
      <c r="P6" s="21"/>
      <c r="Q6" s="21"/>
      <c r="R6" s="21"/>
      <c r="S6" s="21" t="s">
        <v>15</v>
      </c>
      <c r="T6" s="21" t="s">
        <v>16</v>
      </c>
      <c r="U6" s="21" t="s">
        <v>17</v>
      </c>
      <c r="V6" s="22" t="s">
        <v>18</v>
      </c>
      <c r="W6" s="23" t="s">
        <v>19</v>
      </c>
    </row>
    <row r="7" spans="1:23" ht="14.25" customHeight="1">
      <c r="A7" s="17"/>
      <c r="B7" s="17"/>
      <c r="C7" s="17"/>
      <c r="D7" s="18"/>
      <c r="E7" s="19"/>
      <c r="F7" s="20"/>
      <c r="G7" s="21">
        <v>1</v>
      </c>
      <c r="H7" s="21"/>
      <c r="I7" s="21">
        <v>2</v>
      </c>
      <c r="J7" s="21"/>
      <c r="K7" s="21">
        <v>3</v>
      </c>
      <c r="L7" s="21"/>
      <c r="M7" s="21">
        <v>1</v>
      </c>
      <c r="N7" s="21"/>
      <c r="O7" s="21">
        <v>2</v>
      </c>
      <c r="P7" s="21"/>
      <c r="Q7" s="21">
        <v>3</v>
      </c>
      <c r="R7" s="21"/>
      <c r="S7" s="21"/>
      <c r="T7" s="21"/>
      <c r="U7" s="21"/>
      <c r="V7" s="22"/>
      <c r="W7" s="23"/>
    </row>
    <row r="8" spans="1:23" ht="14.25" customHeight="1">
      <c r="A8" s="24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5" ht="14.25" customHeight="1">
      <c r="A9" s="25">
        <v>66</v>
      </c>
      <c r="B9" s="26" t="s">
        <v>21</v>
      </c>
      <c r="C9" s="27">
        <v>41219</v>
      </c>
      <c r="D9" s="28" t="s">
        <v>22</v>
      </c>
      <c r="E9" s="29">
        <v>31.9</v>
      </c>
      <c r="F9" s="30">
        <f>POWER(10,(0.783497476*(LOG10(E9/153.655)*LOG10(E9/153.655))))</f>
        <v>2.3186322529452807</v>
      </c>
      <c r="G9" s="25">
        <v>22</v>
      </c>
      <c r="H9" s="31" t="s">
        <v>23</v>
      </c>
      <c r="I9" s="32">
        <v>24</v>
      </c>
      <c r="J9" s="31" t="s">
        <v>24</v>
      </c>
      <c r="K9" s="25">
        <v>24</v>
      </c>
      <c r="L9" s="31" t="s">
        <v>23</v>
      </c>
      <c r="M9" s="25">
        <v>28</v>
      </c>
      <c r="N9" s="31" t="s">
        <v>23</v>
      </c>
      <c r="O9" s="25">
        <v>30</v>
      </c>
      <c r="P9" s="31" t="s">
        <v>24</v>
      </c>
      <c r="Q9" s="25">
        <v>30</v>
      </c>
      <c r="R9" s="31" t="s">
        <v>24</v>
      </c>
      <c r="S9" s="33">
        <f>MAX(IF(H9="x",0,G9),IF(J9="x",0,I9),IF(L9="x",0,K9))</f>
        <v>24</v>
      </c>
      <c r="T9" s="33">
        <f>MAX(IF(N9="x",0,M9),IF(P9="x",0,O9),IF(R9="x",0,Q9))</f>
        <v>28</v>
      </c>
      <c r="U9" s="34">
        <f>S9+T9</f>
        <v>52</v>
      </c>
      <c r="V9" s="35" t="s">
        <v>25</v>
      </c>
      <c r="W9" s="36">
        <f>U9*F9</f>
        <v>120.5688771531546</v>
      </c>
      <c r="Y9" s="37"/>
    </row>
    <row r="10" spans="1:23" ht="14.25" customHeight="1">
      <c r="A10" s="24" t="s">
        <v>26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4.25" customHeight="1">
      <c r="A11" s="25">
        <v>43</v>
      </c>
      <c r="B11" s="26" t="s">
        <v>27</v>
      </c>
      <c r="C11" s="27">
        <v>40362</v>
      </c>
      <c r="D11" s="28" t="s">
        <v>22</v>
      </c>
      <c r="E11" s="29">
        <v>43.2</v>
      </c>
      <c r="F11" s="30">
        <f>POWER(10,(0.783497476*(LOG10(E11/153.655)*LOG10(E11/153.655))))</f>
        <v>1.729517546230984</v>
      </c>
      <c r="G11" s="25">
        <v>28</v>
      </c>
      <c r="H11" s="31" t="s">
        <v>23</v>
      </c>
      <c r="I11" s="32">
        <v>30</v>
      </c>
      <c r="J11" s="31" t="s">
        <v>23</v>
      </c>
      <c r="K11" s="25">
        <v>33</v>
      </c>
      <c r="L11" s="31" t="s">
        <v>24</v>
      </c>
      <c r="M11" s="25">
        <v>30</v>
      </c>
      <c r="N11" s="31" t="s">
        <v>23</v>
      </c>
      <c r="O11" s="25">
        <v>32</v>
      </c>
      <c r="P11" s="31" t="s">
        <v>23</v>
      </c>
      <c r="Q11" s="25">
        <v>34</v>
      </c>
      <c r="R11" s="31" t="s">
        <v>23</v>
      </c>
      <c r="S11" s="33">
        <f>MAX(IF(H11="x",0,G11),IF(J11="x",0,I11),IF(L11="x",0,K11))</f>
        <v>30</v>
      </c>
      <c r="T11" s="33">
        <f>MAX(IF(N11="x",0,M11),IF(P11="x",0,O11),IF(R11="x",0,Q11))</f>
        <v>34</v>
      </c>
      <c r="U11" s="34">
        <f>S11+T11</f>
        <v>64</v>
      </c>
      <c r="V11" s="35" t="s">
        <v>25</v>
      </c>
      <c r="W11" s="36">
        <f>U11*F11</f>
        <v>110.68912295878297</v>
      </c>
    </row>
    <row r="12" spans="1:23" ht="14.2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4" ht="14.25" customHeight="1">
      <c r="A13" s="25">
        <v>67</v>
      </c>
      <c r="B13" s="26" t="s">
        <v>29</v>
      </c>
      <c r="C13" s="27">
        <v>40305</v>
      </c>
      <c r="D13" s="28" t="s">
        <v>30</v>
      </c>
      <c r="E13" s="29">
        <v>56.55</v>
      </c>
      <c r="F13" s="30">
        <f aca="true" t="shared" si="0" ref="F13:F14">POWER(10,(0.783497476*(LOG10(E13/153.655)*LOG10(E13/153.655))))</f>
        <v>1.4049279387151181</v>
      </c>
      <c r="G13" s="25">
        <v>37</v>
      </c>
      <c r="H13" s="31" t="s">
        <v>23</v>
      </c>
      <c r="I13" s="32">
        <v>39</v>
      </c>
      <c r="J13" s="31" t="s">
        <v>23</v>
      </c>
      <c r="K13" s="25">
        <v>41</v>
      </c>
      <c r="L13" s="31" t="s">
        <v>24</v>
      </c>
      <c r="M13" s="25">
        <v>47</v>
      </c>
      <c r="N13" s="31" t="s">
        <v>23</v>
      </c>
      <c r="O13" s="25">
        <v>50</v>
      </c>
      <c r="P13" s="31" t="s">
        <v>24</v>
      </c>
      <c r="Q13" s="38" t="s">
        <v>31</v>
      </c>
      <c r="R13" s="31" t="s">
        <v>24</v>
      </c>
      <c r="S13" s="33">
        <f aca="true" t="shared" si="1" ref="S13:S14">MAX(IF(H13="x",0,G13),IF(J13="x",0,I13),IF(L13="x",0,K13))</f>
        <v>39</v>
      </c>
      <c r="T13" s="33">
        <f aca="true" t="shared" si="2" ref="T13:T14">MAX(IF(N13="x",0,M13),IF(P13="x",0,O13),IF(R13="x",0,Q13))</f>
        <v>47</v>
      </c>
      <c r="U13" s="34">
        <f aca="true" t="shared" si="3" ref="U13:U14">S13+T13</f>
        <v>86</v>
      </c>
      <c r="V13" s="35" t="s">
        <v>25</v>
      </c>
      <c r="W13" s="36">
        <f aca="true" t="shared" si="4" ref="W13:W14">U13*F13</f>
        <v>120.82380272950016</v>
      </c>
      <c r="X13" s="39"/>
    </row>
    <row r="14" spans="1:25" ht="14.25" customHeight="1">
      <c r="A14" s="25">
        <v>84</v>
      </c>
      <c r="B14" s="26" t="s">
        <v>32</v>
      </c>
      <c r="C14" s="27">
        <v>40123</v>
      </c>
      <c r="D14" s="28" t="s">
        <v>33</v>
      </c>
      <c r="E14" s="29">
        <v>57.6</v>
      </c>
      <c r="F14" s="30">
        <f t="shared" si="0"/>
        <v>1.3876147815886952</v>
      </c>
      <c r="G14" s="25">
        <v>32</v>
      </c>
      <c r="H14" s="31" t="s">
        <v>23</v>
      </c>
      <c r="I14" s="32">
        <v>34</v>
      </c>
      <c r="J14" s="31" t="s">
        <v>23</v>
      </c>
      <c r="K14" s="25">
        <v>36</v>
      </c>
      <c r="L14" s="31" t="s">
        <v>24</v>
      </c>
      <c r="M14" s="25">
        <v>43</v>
      </c>
      <c r="N14" s="31" t="s">
        <v>23</v>
      </c>
      <c r="O14" s="25">
        <v>46</v>
      </c>
      <c r="P14" s="31" t="s">
        <v>24</v>
      </c>
      <c r="Q14" s="25">
        <v>47</v>
      </c>
      <c r="R14" s="31" t="s">
        <v>24</v>
      </c>
      <c r="S14" s="33">
        <f t="shared" si="1"/>
        <v>34</v>
      </c>
      <c r="T14" s="33">
        <f t="shared" si="2"/>
        <v>43</v>
      </c>
      <c r="U14" s="34">
        <f t="shared" si="3"/>
        <v>77</v>
      </c>
      <c r="V14" s="35" t="s">
        <v>34</v>
      </c>
      <c r="W14" s="36">
        <f t="shared" si="4"/>
        <v>106.84633818232953</v>
      </c>
      <c r="X14" s="39"/>
      <c r="Y14" s="37"/>
    </row>
    <row r="15" spans="1:23" ht="14.25" customHeight="1">
      <c r="A15" s="24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5" ht="14.25" customHeight="1">
      <c r="A16" s="25">
        <v>75</v>
      </c>
      <c r="B16" s="26" t="s">
        <v>36</v>
      </c>
      <c r="C16" s="27">
        <v>40187</v>
      </c>
      <c r="D16" s="28" t="s">
        <v>22</v>
      </c>
      <c r="E16" s="29">
        <v>68.9</v>
      </c>
      <c r="F16" s="30">
        <f>POWER(10,(0.783497476*(LOG10(E16/153.655)*LOG10(E16/153.655))))</f>
        <v>1.2446961297600208</v>
      </c>
      <c r="G16" s="25">
        <v>37</v>
      </c>
      <c r="H16" s="31" t="s">
        <v>24</v>
      </c>
      <c r="I16" s="32">
        <v>37</v>
      </c>
      <c r="J16" s="31" t="s">
        <v>23</v>
      </c>
      <c r="K16" s="25">
        <v>39</v>
      </c>
      <c r="L16" s="31" t="s">
        <v>24</v>
      </c>
      <c r="M16" s="25">
        <v>47</v>
      </c>
      <c r="N16" s="31" t="s">
        <v>24</v>
      </c>
      <c r="O16" s="25">
        <v>47</v>
      </c>
      <c r="P16" s="31" t="s">
        <v>24</v>
      </c>
      <c r="Q16" s="25">
        <v>47</v>
      </c>
      <c r="R16" s="31" t="s">
        <v>24</v>
      </c>
      <c r="S16" s="33">
        <f>MAX(IF(H16="x",0,G16),IF(J16="x",0,I16),IF(L16="x",0,K16))</f>
        <v>37</v>
      </c>
      <c r="T16" s="33">
        <f>MAX(IF(N16="x",0,M16),IF(P16="x",0,O16),IF(R16="x",0,Q16))</f>
        <v>0</v>
      </c>
      <c r="U16" s="34">
        <f>S16+T16</f>
        <v>37</v>
      </c>
      <c r="V16" s="35"/>
      <c r="W16" s="36">
        <f>U16*F16</f>
        <v>46.05375680112077</v>
      </c>
      <c r="X16" s="39"/>
      <c r="Y16" s="37"/>
    </row>
    <row r="17" spans="1:23" ht="14.25" customHeight="1">
      <c r="A17" s="24" t="s">
        <v>37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4.25" customHeight="1">
      <c r="A18" s="25">
        <v>29</v>
      </c>
      <c r="B18" s="26" t="s">
        <v>38</v>
      </c>
      <c r="C18" s="27">
        <v>39580</v>
      </c>
      <c r="D18" s="28" t="s">
        <v>39</v>
      </c>
      <c r="E18" s="29">
        <v>74.55</v>
      </c>
      <c r="F18" s="30">
        <f>POWER(10,(0.783497476*(LOG10(E18/153.655)*LOG10(E18/153.655))))</f>
        <v>1.1948089321047706</v>
      </c>
      <c r="G18" s="25">
        <v>39</v>
      </c>
      <c r="H18" s="31" t="s">
        <v>24</v>
      </c>
      <c r="I18" s="32">
        <v>39</v>
      </c>
      <c r="J18" s="31" t="s">
        <v>24</v>
      </c>
      <c r="K18" s="25">
        <v>39</v>
      </c>
      <c r="L18" s="31" t="s">
        <v>24</v>
      </c>
      <c r="M18" s="25">
        <v>50</v>
      </c>
      <c r="N18" s="31" t="s">
        <v>24</v>
      </c>
      <c r="O18" s="25">
        <v>50</v>
      </c>
      <c r="P18" s="31" t="s">
        <v>23</v>
      </c>
      <c r="Q18" s="25">
        <v>52</v>
      </c>
      <c r="R18" s="31" t="s">
        <v>24</v>
      </c>
      <c r="S18" s="33">
        <v>0</v>
      </c>
      <c r="T18" s="33">
        <f>MAX(IF(N18="x",0,M18),IF(P18="x",0,O18),IF(R18="x",0,Q18))</f>
        <v>50</v>
      </c>
      <c r="U18" s="34">
        <f>S18+T18</f>
        <v>50</v>
      </c>
      <c r="V18" s="35"/>
      <c r="W18" s="36">
        <f>U18*F18</f>
        <v>59.74044660523853</v>
      </c>
    </row>
    <row r="19" spans="1:23" ht="14.25" customHeight="1">
      <c r="A19" s="24" t="s">
        <v>40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4.25" customHeight="1">
      <c r="A20" s="25">
        <v>71</v>
      </c>
      <c r="B20" s="26" t="s">
        <v>41</v>
      </c>
      <c r="C20" s="27">
        <v>40009</v>
      </c>
      <c r="D20" s="28" t="s">
        <v>22</v>
      </c>
      <c r="E20" s="29">
        <v>87.1</v>
      </c>
      <c r="F20" s="30">
        <f>POWER(10,(0.783497476*(LOG10(E20/153.655)*LOG10(E20/153.655))))</f>
        <v>1.1158815445316335</v>
      </c>
      <c r="G20" s="25">
        <v>50</v>
      </c>
      <c r="H20" s="31" t="s">
        <v>23</v>
      </c>
      <c r="I20" s="32">
        <v>54</v>
      </c>
      <c r="J20" s="31" t="s">
        <v>23</v>
      </c>
      <c r="K20" s="25">
        <v>56</v>
      </c>
      <c r="L20" s="31" t="s">
        <v>24</v>
      </c>
      <c r="M20" s="25">
        <v>55</v>
      </c>
      <c r="N20" s="31" t="s">
        <v>23</v>
      </c>
      <c r="O20" s="25">
        <v>60</v>
      </c>
      <c r="P20" s="31" t="s">
        <v>24</v>
      </c>
      <c r="Q20" s="25">
        <v>60</v>
      </c>
      <c r="R20" s="31" t="s">
        <v>23</v>
      </c>
      <c r="S20" s="33">
        <v>54</v>
      </c>
      <c r="T20" s="33">
        <f>MAX(IF(N20="x",0,M20),IF(P20="x",0,O20),IF(R20="x",0,Q20))</f>
        <v>60</v>
      </c>
      <c r="U20" s="34">
        <f>S20+T20</f>
        <v>114</v>
      </c>
      <c r="V20" s="35" t="s">
        <v>25</v>
      </c>
      <c r="W20" s="36">
        <f>U20*F20</f>
        <v>127.21049607660622</v>
      </c>
    </row>
    <row r="21" spans="1:23" ht="14.25" customHeight="1">
      <c r="A21" s="40"/>
      <c r="B21" s="40"/>
      <c r="C21" s="40"/>
      <c r="D21" s="41"/>
      <c r="E21" s="42"/>
      <c r="F21" s="43"/>
      <c r="G21" s="40"/>
      <c r="H21" s="40"/>
      <c r="I21" s="44"/>
      <c r="J21" s="44"/>
      <c r="K21" s="45"/>
      <c r="L21" s="45"/>
      <c r="M21" s="40"/>
      <c r="N21" s="40"/>
      <c r="O21" s="44"/>
      <c r="P21" s="44"/>
      <c r="Q21" s="44"/>
      <c r="R21" s="44"/>
      <c r="S21" s="45"/>
      <c r="T21" s="45"/>
      <c r="U21" s="45"/>
      <c r="V21" s="46"/>
      <c r="W21" s="47"/>
    </row>
    <row r="22" spans="2:21" ht="14.25" customHeight="1">
      <c r="B22" s="48" t="s">
        <v>42</v>
      </c>
      <c r="C22" s="49"/>
      <c r="D22" s="50"/>
      <c r="E22" s="1"/>
      <c r="F22" s="51" t="s">
        <v>43</v>
      </c>
      <c r="G22" s="9" t="s">
        <v>44</v>
      </c>
      <c r="H22" s="49"/>
      <c r="I22" s="49"/>
      <c r="J22" s="49"/>
      <c r="K22" s="52"/>
      <c r="L22" s="52"/>
      <c r="M22" s="12"/>
      <c r="N22" s="12"/>
      <c r="O22" s="48" t="s">
        <v>45</v>
      </c>
      <c r="P22" s="37" t="s">
        <v>46</v>
      </c>
      <c r="Q22" s="48"/>
      <c r="R22" s="48"/>
      <c r="S22" s="53"/>
      <c r="T22" s="54"/>
      <c r="U22" s="37"/>
    </row>
    <row r="23" spans="2:21" ht="14.25" customHeight="1">
      <c r="B23" s="40"/>
      <c r="C23" s="49"/>
      <c r="D23" s="50"/>
      <c r="E23" s="55"/>
      <c r="F23" s="13"/>
      <c r="G23" s="9" t="s">
        <v>47</v>
      </c>
      <c r="H23" s="49"/>
      <c r="I23" s="49"/>
      <c r="J23" s="49"/>
      <c r="K23" s="52"/>
      <c r="L23" s="52"/>
      <c r="M23" s="12"/>
      <c r="N23" s="12"/>
      <c r="O23" s="56" t="s">
        <v>48</v>
      </c>
      <c r="P23" s="37" t="s">
        <v>49</v>
      </c>
      <c r="R23" s="56"/>
      <c r="S23" s="53"/>
      <c r="T23" s="57"/>
      <c r="U23" s="37"/>
    </row>
    <row r="24" ht="14.25" customHeight="1">
      <c r="G24" s="37" t="s">
        <v>50</v>
      </c>
    </row>
    <row r="25" ht="14.25" customHeight="1">
      <c r="G25" s="37"/>
    </row>
    <row r="26" ht="14.25" customHeight="1">
      <c r="G26" s="37"/>
    </row>
    <row r="27" ht="14.25" customHeight="1">
      <c r="G27" s="37"/>
    </row>
    <row r="28" ht="5.25" customHeight="1">
      <c r="G28" s="37"/>
    </row>
    <row r="29" spans="1:23" ht="25.5" customHeight="1">
      <c r="A29" s="5" t="s">
        <v>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.5" customHeight="1">
      <c r="A30" s="6">
        <v>44842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4.25" customHeight="1">
      <c r="A31" s="7" t="s">
        <v>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14" ht="14.25" customHeight="1">
      <c r="A32" s="40"/>
      <c r="B32" s="9" t="s">
        <v>51</v>
      </c>
      <c r="D32" s="10" t="s">
        <v>52</v>
      </c>
      <c r="E32" s="58"/>
      <c r="M32" s="4"/>
      <c r="N32" s="4"/>
    </row>
    <row r="33" spans="1:23" ht="14.25" customHeight="1">
      <c r="A33" s="15" t="s">
        <v>4</v>
      </c>
      <c r="B33" s="15"/>
      <c r="C33" s="15"/>
      <c r="D33" s="15"/>
      <c r="E33" s="15"/>
      <c r="F33" s="15"/>
      <c r="G33" s="15" t="s">
        <v>5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 t="s">
        <v>6</v>
      </c>
      <c r="T33" s="15"/>
      <c r="U33" s="15"/>
      <c r="V33" s="15"/>
      <c r="W33" s="15"/>
    </row>
    <row r="34" spans="1:23" ht="12.75" customHeight="1">
      <c r="A34" s="17" t="s">
        <v>7</v>
      </c>
      <c r="B34" s="17" t="s">
        <v>8</v>
      </c>
      <c r="C34" s="17" t="s">
        <v>9</v>
      </c>
      <c r="D34" s="18" t="s">
        <v>10</v>
      </c>
      <c r="E34" s="19" t="s">
        <v>11</v>
      </c>
      <c r="F34" s="20" t="s">
        <v>12</v>
      </c>
      <c r="G34" s="21" t="s">
        <v>13</v>
      </c>
      <c r="H34" s="21"/>
      <c r="I34" s="21"/>
      <c r="J34" s="21"/>
      <c r="K34" s="21"/>
      <c r="L34" s="21"/>
      <c r="M34" s="21" t="s">
        <v>14</v>
      </c>
      <c r="N34" s="21"/>
      <c r="O34" s="21"/>
      <c r="P34" s="21"/>
      <c r="Q34" s="21"/>
      <c r="R34" s="21"/>
      <c r="S34" s="21" t="s">
        <v>15</v>
      </c>
      <c r="T34" s="21" t="s">
        <v>16</v>
      </c>
      <c r="U34" s="21" t="s">
        <v>17</v>
      </c>
      <c r="V34" s="22" t="s">
        <v>18</v>
      </c>
      <c r="W34" s="23" t="s">
        <v>19</v>
      </c>
    </row>
    <row r="35" spans="1:23" ht="14.25" customHeight="1">
      <c r="A35" s="17"/>
      <c r="B35" s="17"/>
      <c r="C35" s="17"/>
      <c r="D35" s="18"/>
      <c r="E35" s="19"/>
      <c r="F35" s="20"/>
      <c r="G35" s="21">
        <v>1</v>
      </c>
      <c r="H35" s="21"/>
      <c r="I35" s="21">
        <v>2</v>
      </c>
      <c r="J35" s="21"/>
      <c r="K35" s="21">
        <v>3</v>
      </c>
      <c r="L35" s="21"/>
      <c r="M35" s="21">
        <v>1</v>
      </c>
      <c r="N35" s="21"/>
      <c r="O35" s="21">
        <v>2</v>
      </c>
      <c r="P35" s="21"/>
      <c r="Q35" s="21">
        <v>3</v>
      </c>
      <c r="R35" s="21"/>
      <c r="S35" s="21"/>
      <c r="T35" s="21"/>
      <c r="U35" s="21"/>
      <c r="V35" s="22"/>
      <c r="W35" s="23"/>
    </row>
    <row r="36" spans="1:23" ht="14.25" customHeight="1">
      <c r="A36" s="59" t="s">
        <v>53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4" ht="15" customHeight="1">
      <c r="A37" s="25">
        <v>77</v>
      </c>
      <c r="B37" s="26" t="s">
        <v>54</v>
      </c>
      <c r="C37" s="27">
        <v>40442</v>
      </c>
      <c r="D37" s="28" t="s">
        <v>22</v>
      </c>
      <c r="E37" s="29">
        <v>36.3</v>
      </c>
      <c r="F37" s="30">
        <f aca="true" t="shared" si="5" ref="F37:F40">POWER(10,(0.75194503*(LOG10(E37/175.508)*LOG10(E37/175.508))))</f>
        <v>2.2501091556537385</v>
      </c>
      <c r="G37" s="25">
        <v>32</v>
      </c>
      <c r="H37" s="31" t="s">
        <v>23</v>
      </c>
      <c r="I37" s="32">
        <v>34</v>
      </c>
      <c r="J37" s="31" t="s">
        <v>24</v>
      </c>
      <c r="K37" s="25">
        <v>35</v>
      </c>
      <c r="L37" s="31" t="s">
        <v>23</v>
      </c>
      <c r="M37" s="25">
        <v>42</v>
      </c>
      <c r="N37" s="31" t="s">
        <v>23</v>
      </c>
      <c r="O37" s="25">
        <v>44</v>
      </c>
      <c r="P37" s="31" t="s">
        <v>23</v>
      </c>
      <c r="Q37" s="25">
        <v>46</v>
      </c>
      <c r="R37" s="31" t="s">
        <v>24</v>
      </c>
      <c r="S37" s="33">
        <f aca="true" t="shared" si="6" ref="S37:S55">MAX(IF(H37="x",0,G37),IF(J37="x",0,I37),IF(L37="x",0,K37))</f>
        <v>35</v>
      </c>
      <c r="T37" s="33">
        <f aca="true" t="shared" si="7" ref="T37:T55">MAX(IF(N37="x",0,M37),IF(P37="x",0,O37),IF(R37="x",0,Q37))</f>
        <v>44</v>
      </c>
      <c r="U37" s="34">
        <f aca="true" t="shared" si="8" ref="U37:U55">S37+T37</f>
        <v>79</v>
      </c>
      <c r="V37" s="35" t="s">
        <v>34</v>
      </c>
      <c r="W37" s="36">
        <f aca="true" t="shared" si="9" ref="W37:W55">U37*F37</f>
        <v>177.75862329664534</v>
      </c>
      <c r="X37" s="39"/>
    </row>
    <row r="38" spans="1:24" ht="15" customHeight="1">
      <c r="A38" s="25">
        <v>31</v>
      </c>
      <c r="B38" s="26" t="s">
        <v>55</v>
      </c>
      <c r="C38" s="27">
        <v>40422</v>
      </c>
      <c r="D38" s="28" t="s">
        <v>56</v>
      </c>
      <c r="E38" s="29">
        <v>38.65</v>
      </c>
      <c r="F38" s="30">
        <f t="shared" si="5"/>
        <v>2.1121365636229354</v>
      </c>
      <c r="G38" s="25">
        <v>31</v>
      </c>
      <c r="H38" s="31" t="s">
        <v>23</v>
      </c>
      <c r="I38" s="32">
        <v>34</v>
      </c>
      <c r="J38" s="31" t="s">
        <v>23</v>
      </c>
      <c r="K38" s="25">
        <v>36</v>
      </c>
      <c r="L38" s="31" t="s">
        <v>23</v>
      </c>
      <c r="M38" s="25">
        <v>42</v>
      </c>
      <c r="N38" s="31" t="s">
        <v>23</v>
      </c>
      <c r="O38" s="25">
        <v>44</v>
      </c>
      <c r="P38" s="31" t="s">
        <v>24</v>
      </c>
      <c r="Q38" s="25">
        <v>44</v>
      </c>
      <c r="R38" s="31" t="s">
        <v>23</v>
      </c>
      <c r="S38" s="33">
        <f t="shared" si="6"/>
        <v>36</v>
      </c>
      <c r="T38" s="33">
        <f t="shared" si="7"/>
        <v>44</v>
      </c>
      <c r="U38" s="34">
        <f t="shared" si="8"/>
        <v>80</v>
      </c>
      <c r="V38" s="35" t="s">
        <v>25</v>
      </c>
      <c r="W38" s="36">
        <f t="shared" si="9"/>
        <v>168.97092508983485</v>
      </c>
      <c r="X38" s="39"/>
    </row>
    <row r="39" spans="1:23" ht="14.25" customHeight="1">
      <c r="A39" s="59" t="s">
        <v>57</v>
      </c>
      <c r="B39" s="59"/>
      <c r="C39" s="59"/>
      <c r="D39" s="59"/>
      <c r="E39" s="59"/>
      <c r="F39" s="59" t="e">
        <f t="shared" si="5"/>
        <v>#VALUE!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>
        <f t="shared" si="6"/>
        <v>0</v>
      </c>
      <c r="T39" s="59">
        <f t="shared" si="7"/>
        <v>0</v>
      </c>
      <c r="U39" s="59">
        <f t="shared" si="8"/>
        <v>0</v>
      </c>
      <c r="V39" s="59"/>
      <c r="W39" s="59" t="e">
        <f t="shared" si="9"/>
        <v>#VALUE!</v>
      </c>
    </row>
    <row r="40" spans="1:24" ht="15" customHeight="1">
      <c r="A40" s="25">
        <v>38</v>
      </c>
      <c r="B40" s="26" t="s">
        <v>58</v>
      </c>
      <c r="C40" s="27">
        <v>39094</v>
      </c>
      <c r="D40" s="28" t="s">
        <v>33</v>
      </c>
      <c r="E40" s="29">
        <v>42.35</v>
      </c>
      <c r="F40" s="30">
        <f t="shared" si="5"/>
        <v>1.9349461167778537</v>
      </c>
      <c r="G40" s="25">
        <v>38</v>
      </c>
      <c r="H40" s="31" t="s">
        <v>23</v>
      </c>
      <c r="I40" s="32">
        <v>40</v>
      </c>
      <c r="J40" s="31" t="s">
        <v>23</v>
      </c>
      <c r="K40" s="25">
        <v>42</v>
      </c>
      <c r="L40" s="31" t="s">
        <v>24</v>
      </c>
      <c r="M40" s="25">
        <v>48</v>
      </c>
      <c r="N40" s="31" t="s">
        <v>23</v>
      </c>
      <c r="O40" s="25">
        <v>50</v>
      </c>
      <c r="P40" s="31" t="s">
        <v>23</v>
      </c>
      <c r="Q40" s="25">
        <v>52</v>
      </c>
      <c r="R40" s="31" t="s">
        <v>23</v>
      </c>
      <c r="S40" s="33">
        <f t="shared" si="6"/>
        <v>40</v>
      </c>
      <c r="T40" s="33">
        <f t="shared" si="7"/>
        <v>52</v>
      </c>
      <c r="U40" s="34">
        <f t="shared" si="8"/>
        <v>92</v>
      </c>
      <c r="V40" s="35" t="s">
        <v>25</v>
      </c>
      <c r="W40" s="36">
        <f t="shared" si="9"/>
        <v>178.01504274356253</v>
      </c>
      <c r="X40" s="39"/>
    </row>
    <row r="41" spans="1:23" ht="14.25" customHeight="1">
      <c r="A41" s="59" t="s">
        <v>59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>
        <f t="shared" si="6"/>
        <v>0</v>
      </c>
      <c r="T41" s="59">
        <f t="shared" si="7"/>
        <v>0</v>
      </c>
      <c r="U41" s="59">
        <f t="shared" si="8"/>
        <v>0</v>
      </c>
      <c r="V41" s="59"/>
      <c r="W41" s="59">
        <f t="shared" si="9"/>
        <v>0</v>
      </c>
    </row>
    <row r="42" spans="1:24" ht="15" customHeight="1">
      <c r="A42" s="25">
        <v>7</v>
      </c>
      <c r="B42" s="26" t="s">
        <v>60</v>
      </c>
      <c r="C42" s="27">
        <v>39516</v>
      </c>
      <c r="D42" s="28" t="s">
        <v>56</v>
      </c>
      <c r="E42" s="29">
        <v>47.6</v>
      </c>
      <c r="F42" s="30">
        <f>POWER(10,(0.75194503*(LOG10(E42/175.508)*LOG10(E42/175.508))))</f>
        <v>1.7437240560465406</v>
      </c>
      <c r="G42" s="25">
        <v>49</v>
      </c>
      <c r="H42" s="31" t="s">
        <v>23</v>
      </c>
      <c r="I42" s="32">
        <v>52</v>
      </c>
      <c r="J42" s="31" t="s">
        <v>23</v>
      </c>
      <c r="K42" s="25">
        <v>54</v>
      </c>
      <c r="L42" s="31" t="s">
        <v>23</v>
      </c>
      <c r="M42" s="25">
        <v>60</v>
      </c>
      <c r="N42" s="31" t="s">
        <v>23</v>
      </c>
      <c r="O42" s="25">
        <v>63</v>
      </c>
      <c r="P42" s="31" t="s">
        <v>23</v>
      </c>
      <c r="Q42" s="25">
        <v>65</v>
      </c>
      <c r="R42" s="31" t="s">
        <v>24</v>
      </c>
      <c r="S42" s="33">
        <f t="shared" si="6"/>
        <v>54</v>
      </c>
      <c r="T42" s="33">
        <f t="shared" si="7"/>
        <v>63</v>
      </c>
      <c r="U42" s="34">
        <f t="shared" si="8"/>
        <v>117</v>
      </c>
      <c r="V42" s="35" t="s">
        <v>25</v>
      </c>
      <c r="W42" s="36">
        <f t="shared" si="9"/>
        <v>204.01571455744525</v>
      </c>
      <c r="X42" s="39"/>
    </row>
    <row r="43" spans="1:24" ht="1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>
        <f t="shared" si="6"/>
        <v>0</v>
      </c>
      <c r="T43" s="60">
        <f t="shared" si="7"/>
        <v>0</v>
      </c>
      <c r="U43" s="60">
        <f t="shared" si="8"/>
        <v>0</v>
      </c>
      <c r="V43" s="60"/>
      <c r="W43" s="60">
        <f t="shared" si="9"/>
        <v>0</v>
      </c>
      <c r="X43" s="39"/>
    </row>
    <row r="44" spans="1:24" ht="15" customHeight="1">
      <c r="A44" s="25">
        <v>26</v>
      </c>
      <c r="B44" s="26" t="s">
        <v>62</v>
      </c>
      <c r="C44" s="27">
        <v>39502</v>
      </c>
      <c r="D44" s="28" t="s">
        <v>22</v>
      </c>
      <c r="E44" s="29">
        <v>54.55</v>
      </c>
      <c r="F44" s="30">
        <f>POWER(10,(0.75194503*(LOG10(E44/175.508)*LOG10(E44/175.508))))</f>
        <v>1.5619595848670975</v>
      </c>
      <c r="G44" s="25">
        <v>32</v>
      </c>
      <c r="H44" s="31" t="s">
        <v>23</v>
      </c>
      <c r="I44" s="32">
        <v>34</v>
      </c>
      <c r="J44" s="31" t="s">
        <v>23</v>
      </c>
      <c r="K44" s="25">
        <v>36</v>
      </c>
      <c r="L44" s="31" t="s">
        <v>23</v>
      </c>
      <c r="M44" s="25">
        <v>42</v>
      </c>
      <c r="N44" s="31" t="s">
        <v>23</v>
      </c>
      <c r="O44" s="25">
        <v>44</v>
      </c>
      <c r="P44" s="31" t="s">
        <v>24</v>
      </c>
      <c r="Q44" s="25">
        <v>44</v>
      </c>
      <c r="R44" s="31" t="s">
        <v>23</v>
      </c>
      <c r="S44" s="33">
        <f t="shared" si="6"/>
        <v>36</v>
      </c>
      <c r="T44" s="33">
        <f t="shared" si="7"/>
        <v>44</v>
      </c>
      <c r="U44" s="34">
        <f t="shared" si="8"/>
        <v>80</v>
      </c>
      <c r="V44" s="35" t="s">
        <v>25</v>
      </c>
      <c r="W44" s="36">
        <f t="shared" si="9"/>
        <v>124.9567667893678</v>
      </c>
      <c r="X44" s="39"/>
    </row>
    <row r="45" spans="1:23" ht="14.25" customHeight="1">
      <c r="A45" s="59" t="s">
        <v>63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>
        <f t="shared" si="6"/>
        <v>0</v>
      </c>
      <c r="T45" s="59">
        <f t="shared" si="7"/>
        <v>0</v>
      </c>
      <c r="U45" s="59">
        <f t="shared" si="8"/>
        <v>0</v>
      </c>
      <c r="V45" s="59"/>
      <c r="W45" s="59">
        <f t="shared" si="9"/>
        <v>0</v>
      </c>
    </row>
    <row r="46" spans="1:23" ht="15" customHeight="1" hidden="1">
      <c r="A46" s="25"/>
      <c r="B46" s="26" t="s">
        <v>64</v>
      </c>
      <c r="C46" s="27">
        <v>41596</v>
      </c>
      <c r="D46" s="28" t="s">
        <v>65</v>
      </c>
      <c r="E46" s="29"/>
      <c r="F46" s="30" t="e">
        <f aca="true" t="shared" si="10" ref="F46:F49">POWER(10,(0.75194503*(LOG10(E46/175.508)*LOG10(E46/175.508))))</f>
        <v>#VALUE!</v>
      </c>
      <c r="G46" s="25">
        <v>12</v>
      </c>
      <c r="H46" s="31"/>
      <c r="I46" s="32"/>
      <c r="J46" s="31"/>
      <c r="K46" s="25"/>
      <c r="L46" s="31"/>
      <c r="M46" s="25">
        <v>15</v>
      </c>
      <c r="N46" s="31"/>
      <c r="O46" s="25"/>
      <c r="P46" s="31"/>
      <c r="Q46" s="25"/>
      <c r="R46" s="31"/>
      <c r="S46" s="33">
        <f t="shared" si="6"/>
        <v>12</v>
      </c>
      <c r="T46" s="33">
        <f t="shared" si="7"/>
        <v>15</v>
      </c>
      <c r="U46" s="34">
        <f t="shared" si="8"/>
        <v>27</v>
      </c>
      <c r="V46" s="35"/>
      <c r="W46" s="36" t="e">
        <f t="shared" si="9"/>
        <v>#VALUE!</v>
      </c>
    </row>
    <row r="47" spans="1:24" ht="15" customHeight="1">
      <c r="A47" s="25">
        <v>73</v>
      </c>
      <c r="B47" s="26" t="s">
        <v>66</v>
      </c>
      <c r="C47" s="27">
        <v>39314</v>
      </c>
      <c r="D47" s="28" t="s">
        <v>67</v>
      </c>
      <c r="E47" s="29">
        <v>60.45</v>
      </c>
      <c r="F47" s="30">
        <f t="shared" si="10"/>
        <v>1.4491872606315341</v>
      </c>
      <c r="G47" s="25">
        <v>50</v>
      </c>
      <c r="H47" s="31" t="s">
        <v>23</v>
      </c>
      <c r="I47" s="32">
        <v>54</v>
      </c>
      <c r="J47" s="31" t="s">
        <v>23</v>
      </c>
      <c r="K47" s="25">
        <v>57</v>
      </c>
      <c r="L47" s="31" t="s">
        <v>23</v>
      </c>
      <c r="M47" s="25">
        <v>62</v>
      </c>
      <c r="N47" s="31" t="s">
        <v>23</v>
      </c>
      <c r="O47" s="25">
        <v>65</v>
      </c>
      <c r="P47" s="31" t="s">
        <v>24</v>
      </c>
      <c r="Q47" s="25">
        <v>67</v>
      </c>
      <c r="R47" s="31" t="s">
        <v>23</v>
      </c>
      <c r="S47" s="33">
        <f t="shared" si="6"/>
        <v>57</v>
      </c>
      <c r="T47" s="33">
        <f t="shared" si="7"/>
        <v>67</v>
      </c>
      <c r="U47" s="34">
        <f t="shared" si="8"/>
        <v>124</v>
      </c>
      <c r="V47" s="35" t="s">
        <v>34</v>
      </c>
      <c r="W47" s="36">
        <f t="shared" si="9"/>
        <v>179.69922031831024</v>
      </c>
      <c r="X47" s="39"/>
    </row>
    <row r="48" spans="1:24" ht="15" customHeight="1">
      <c r="A48" s="25">
        <v>35</v>
      </c>
      <c r="B48" s="26" t="s">
        <v>68</v>
      </c>
      <c r="C48" s="27">
        <v>39329</v>
      </c>
      <c r="D48" s="28" t="s">
        <v>69</v>
      </c>
      <c r="E48" s="29">
        <v>60.1</v>
      </c>
      <c r="F48" s="30">
        <f t="shared" si="10"/>
        <v>1.4550732877861026</v>
      </c>
      <c r="G48" s="25">
        <v>35</v>
      </c>
      <c r="H48" s="31" t="s">
        <v>23</v>
      </c>
      <c r="I48" s="32">
        <v>38</v>
      </c>
      <c r="J48" s="31" t="s">
        <v>23</v>
      </c>
      <c r="K48" s="25">
        <v>40</v>
      </c>
      <c r="L48" s="31" t="s">
        <v>24</v>
      </c>
      <c r="M48" s="25">
        <v>45</v>
      </c>
      <c r="N48" s="31" t="s">
        <v>23</v>
      </c>
      <c r="O48" s="25">
        <v>50</v>
      </c>
      <c r="P48" s="31" t="s">
        <v>23</v>
      </c>
      <c r="Q48" s="25">
        <v>55</v>
      </c>
      <c r="R48" s="31" t="s">
        <v>24</v>
      </c>
      <c r="S48" s="33">
        <f t="shared" si="6"/>
        <v>38</v>
      </c>
      <c r="T48" s="33">
        <f t="shared" si="7"/>
        <v>50</v>
      </c>
      <c r="U48" s="34">
        <f t="shared" si="8"/>
        <v>88</v>
      </c>
      <c r="V48" s="35" t="s">
        <v>70</v>
      </c>
      <c r="W48" s="36">
        <f t="shared" si="9"/>
        <v>128.04644932517704</v>
      </c>
      <c r="X48" s="39"/>
    </row>
    <row r="49" spans="1:24" ht="15" customHeight="1">
      <c r="A49" s="25">
        <v>47</v>
      </c>
      <c r="B49" s="26" t="s">
        <v>71</v>
      </c>
      <c r="C49" s="27">
        <v>39662</v>
      </c>
      <c r="D49" s="28" t="s">
        <v>72</v>
      </c>
      <c r="E49" s="29">
        <v>57.6</v>
      </c>
      <c r="F49" s="30">
        <f t="shared" si="10"/>
        <v>1.4998790856244186</v>
      </c>
      <c r="G49" s="25">
        <v>65</v>
      </c>
      <c r="H49" s="31" t="s">
        <v>23</v>
      </c>
      <c r="I49" s="32">
        <v>68</v>
      </c>
      <c r="J49" s="31" t="s">
        <v>23</v>
      </c>
      <c r="K49" s="25">
        <v>71</v>
      </c>
      <c r="L49" s="31" t="s">
        <v>24</v>
      </c>
      <c r="M49" s="25">
        <v>75</v>
      </c>
      <c r="N49" s="31" t="s">
        <v>23</v>
      </c>
      <c r="O49" s="25">
        <v>78</v>
      </c>
      <c r="P49" s="31" t="s">
        <v>23</v>
      </c>
      <c r="Q49" s="25">
        <v>80</v>
      </c>
      <c r="R49" s="31" t="s">
        <v>23</v>
      </c>
      <c r="S49" s="33">
        <f t="shared" si="6"/>
        <v>68</v>
      </c>
      <c r="T49" s="33">
        <f t="shared" si="7"/>
        <v>80</v>
      </c>
      <c r="U49" s="34">
        <f t="shared" si="8"/>
        <v>148</v>
      </c>
      <c r="V49" s="35" t="s">
        <v>25</v>
      </c>
      <c r="W49" s="36">
        <f t="shared" si="9"/>
        <v>221.98210467241395</v>
      </c>
      <c r="X49" s="39"/>
    </row>
    <row r="50" spans="1:23" ht="14.25" customHeight="1">
      <c r="A50" s="59" t="s">
        <v>73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>
        <f t="shared" si="6"/>
        <v>0</v>
      </c>
      <c r="T50" s="59">
        <f t="shared" si="7"/>
        <v>0</v>
      </c>
      <c r="U50" s="59">
        <f t="shared" si="8"/>
        <v>0</v>
      </c>
      <c r="V50" s="59"/>
      <c r="W50" s="59">
        <f t="shared" si="9"/>
        <v>0</v>
      </c>
    </row>
    <row r="51" spans="1:24" ht="15" customHeight="1">
      <c r="A51" s="25">
        <v>40</v>
      </c>
      <c r="B51" s="26" t="s">
        <v>74</v>
      </c>
      <c r="C51" s="61">
        <v>2007</v>
      </c>
      <c r="D51" s="28" t="s">
        <v>75</v>
      </c>
      <c r="E51" s="29">
        <v>70.05</v>
      </c>
      <c r="F51" s="30">
        <f>POWER(10,(0.75194503*(LOG10(E51/175.508)*LOG10(E51/175.508))))</f>
        <v>1.31717558110127</v>
      </c>
      <c r="G51" s="25">
        <v>45</v>
      </c>
      <c r="H51" s="31" t="s">
        <v>23</v>
      </c>
      <c r="I51" s="32">
        <v>52</v>
      </c>
      <c r="J51" s="31" t="s">
        <v>23</v>
      </c>
      <c r="K51" s="25">
        <v>56</v>
      </c>
      <c r="L51" s="31" t="s">
        <v>23</v>
      </c>
      <c r="M51" s="25">
        <v>50</v>
      </c>
      <c r="N51" s="31" t="s">
        <v>23</v>
      </c>
      <c r="O51" s="25">
        <v>56</v>
      </c>
      <c r="P51" s="31" t="s">
        <v>23</v>
      </c>
      <c r="Q51" s="25">
        <v>60</v>
      </c>
      <c r="R51" s="31" t="s">
        <v>23</v>
      </c>
      <c r="S51" s="33">
        <f t="shared" si="6"/>
        <v>56</v>
      </c>
      <c r="T51" s="33">
        <f t="shared" si="7"/>
        <v>60</v>
      </c>
      <c r="U51" s="34">
        <f t="shared" si="8"/>
        <v>116</v>
      </c>
      <c r="V51" s="35" t="s">
        <v>25</v>
      </c>
      <c r="W51" s="36">
        <f t="shared" si="9"/>
        <v>152.79236740774732</v>
      </c>
      <c r="X51" s="39"/>
    </row>
    <row r="52" spans="1:23" ht="14.25" customHeight="1">
      <c r="A52" s="59" t="s">
        <v>76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>
        <f t="shared" si="6"/>
        <v>0</v>
      </c>
      <c r="T52" s="59">
        <f t="shared" si="7"/>
        <v>0</v>
      </c>
      <c r="U52" s="59">
        <f t="shared" si="8"/>
        <v>0</v>
      </c>
      <c r="V52" s="59"/>
      <c r="W52" s="59">
        <f t="shared" si="9"/>
        <v>0</v>
      </c>
    </row>
    <row r="53" spans="1:25" ht="15" customHeight="1">
      <c r="A53" s="25">
        <v>15</v>
      </c>
      <c r="B53" s="26" t="s">
        <v>77</v>
      </c>
      <c r="C53" s="27">
        <v>41193</v>
      </c>
      <c r="D53" s="28" t="s">
        <v>69</v>
      </c>
      <c r="E53" s="29">
        <v>34.3</v>
      </c>
      <c r="F53" s="30">
        <f aca="true" t="shared" si="11" ref="F53:F55">POWER(10,(0.75194503*(LOG10(E53/175.508)*LOG10(E53/175.508))))</f>
        <v>2.3877643412352185</v>
      </c>
      <c r="G53" s="25">
        <v>13</v>
      </c>
      <c r="H53" s="31" t="s">
        <v>23</v>
      </c>
      <c r="I53" s="32">
        <v>14</v>
      </c>
      <c r="J53" s="31" t="s">
        <v>23</v>
      </c>
      <c r="K53" s="25">
        <v>15</v>
      </c>
      <c r="L53" s="31" t="s">
        <v>23</v>
      </c>
      <c r="M53" s="25">
        <v>18</v>
      </c>
      <c r="N53" s="31" t="s">
        <v>23</v>
      </c>
      <c r="O53" s="25">
        <v>20</v>
      </c>
      <c r="P53" s="31" t="s">
        <v>23</v>
      </c>
      <c r="Q53" s="25">
        <v>23</v>
      </c>
      <c r="R53" s="31" t="s">
        <v>24</v>
      </c>
      <c r="S53" s="33">
        <f t="shared" si="6"/>
        <v>15</v>
      </c>
      <c r="T53" s="33">
        <f t="shared" si="7"/>
        <v>20</v>
      </c>
      <c r="U53" s="34">
        <f t="shared" si="8"/>
        <v>35</v>
      </c>
      <c r="V53" s="35"/>
      <c r="W53" s="36">
        <f t="shared" si="9"/>
        <v>83.57175194323264</v>
      </c>
      <c r="X53" s="39"/>
      <c r="Y53" s="37"/>
    </row>
    <row r="54" spans="1:24" ht="15" customHeight="1">
      <c r="A54" s="25">
        <v>79</v>
      </c>
      <c r="B54" s="26" t="s">
        <v>78</v>
      </c>
      <c r="C54" s="27">
        <v>41031</v>
      </c>
      <c r="D54" s="28" t="s">
        <v>56</v>
      </c>
      <c r="E54" s="29">
        <v>45</v>
      </c>
      <c r="F54" s="30">
        <f t="shared" si="11"/>
        <v>1.8311129544086713</v>
      </c>
      <c r="G54" s="25">
        <v>22</v>
      </c>
      <c r="H54" s="31" t="s">
        <v>23</v>
      </c>
      <c r="I54" s="32">
        <v>24</v>
      </c>
      <c r="J54" s="31" t="s">
        <v>23</v>
      </c>
      <c r="K54" s="25">
        <v>26</v>
      </c>
      <c r="L54" s="31" t="s">
        <v>23</v>
      </c>
      <c r="M54" s="25">
        <v>30</v>
      </c>
      <c r="N54" s="31" t="s">
        <v>23</v>
      </c>
      <c r="O54" s="25">
        <v>33</v>
      </c>
      <c r="P54" s="31" t="s">
        <v>23</v>
      </c>
      <c r="Q54" s="25">
        <v>35</v>
      </c>
      <c r="R54" s="31" t="s">
        <v>24</v>
      </c>
      <c r="S54" s="33">
        <f t="shared" si="6"/>
        <v>26</v>
      </c>
      <c r="T54" s="33">
        <f t="shared" si="7"/>
        <v>33</v>
      </c>
      <c r="U54" s="34">
        <f t="shared" si="8"/>
        <v>59</v>
      </c>
      <c r="V54" s="35"/>
      <c r="W54" s="36">
        <f t="shared" si="9"/>
        <v>108.0356643101116</v>
      </c>
      <c r="X54" s="39"/>
    </row>
    <row r="55" spans="1:24" ht="15" customHeight="1">
      <c r="A55" s="25">
        <v>41</v>
      </c>
      <c r="B55" s="26" t="s">
        <v>79</v>
      </c>
      <c r="C55" s="27">
        <v>39960</v>
      </c>
      <c r="D55" s="28" t="s">
        <v>22</v>
      </c>
      <c r="E55" s="29">
        <v>58.75</v>
      </c>
      <c r="F55" s="30">
        <f t="shared" si="11"/>
        <v>1.4786457515576397</v>
      </c>
      <c r="G55" s="25">
        <v>20</v>
      </c>
      <c r="H55" s="31" t="s">
        <v>23</v>
      </c>
      <c r="I55" s="32">
        <v>22</v>
      </c>
      <c r="J55" s="31" t="s">
        <v>24</v>
      </c>
      <c r="K55" s="25">
        <v>22</v>
      </c>
      <c r="L55" s="31" t="s">
        <v>24</v>
      </c>
      <c r="M55" s="25">
        <v>25</v>
      </c>
      <c r="N55" s="31" t="s">
        <v>24</v>
      </c>
      <c r="O55" s="25">
        <v>25</v>
      </c>
      <c r="P55" s="31" t="s">
        <v>24</v>
      </c>
      <c r="Q55" s="25">
        <v>25</v>
      </c>
      <c r="R55" s="31" t="s">
        <v>24</v>
      </c>
      <c r="S55" s="33">
        <f t="shared" si="6"/>
        <v>20</v>
      </c>
      <c r="T55" s="33">
        <f t="shared" si="7"/>
        <v>0</v>
      </c>
      <c r="U55" s="34">
        <f t="shared" si="8"/>
        <v>20</v>
      </c>
      <c r="V55" s="35"/>
      <c r="W55" s="36">
        <f t="shared" si="9"/>
        <v>29.572915031152792</v>
      </c>
      <c r="X55" s="39"/>
    </row>
    <row r="57" spans="2:21" ht="14.25" customHeight="1">
      <c r="B57" s="48" t="s">
        <v>42</v>
      </c>
      <c r="C57" s="49"/>
      <c r="D57" s="50"/>
      <c r="E57" s="1"/>
      <c r="F57" s="51" t="s">
        <v>43</v>
      </c>
      <c r="G57" s="9" t="s">
        <v>44</v>
      </c>
      <c r="H57" s="49"/>
      <c r="I57" s="49"/>
      <c r="J57" s="49"/>
      <c r="K57" s="52"/>
      <c r="L57" s="52"/>
      <c r="M57" s="12"/>
      <c r="N57" s="12"/>
      <c r="O57" s="48" t="s">
        <v>45</v>
      </c>
      <c r="P57" s="37" t="s">
        <v>80</v>
      </c>
      <c r="Q57" s="48"/>
      <c r="R57" s="48"/>
      <c r="S57" s="53"/>
      <c r="T57" s="54"/>
      <c r="U57" s="62"/>
    </row>
    <row r="58" spans="2:20" ht="14.25" customHeight="1">
      <c r="B58" s="40"/>
      <c r="C58" s="49"/>
      <c r="D58" s="50"/>
      <c r="E58" s="55"/>
      <c r="F58" s="13"/>
      <c r="G58" s="9" t="s">
        <v>46</v>
      </c>
      <c r="H58" s="49"/>
      <c r="I58" s="49"/>
      <c r="J58" s="49"/>
      <c r="K58" s="52"/>
      <c r="L58" s="52"/>
      <c r="M58" s="12"/>
      <c r="N58" s="12"/>
      <c r="O58" s="56" t="s">
        <v>48</v>
      </c>
      <c r="P58" s="37" t="s">
        <v>50</v>
      </c>
      <c r="R58" s="56"/>
      <c r="S58" s="53"/>
      <c r="T58" s="57"/>
    </row>
    <row r="59" spans="7:21" ht="14.25" customHeight="1">
      <c r="G59" s="37" t="s">
        <v>81</v>
      </c>
      <c r="M59" s="4"/>
      <c r="N59" s="4"/>
      <c r="Q59" s="57"/>
      <c r="R59" s="57"/>
      <c r="U59" s="57"/>
    </row>
    <row r="60" spans="13:21" ht="14.25" customHeight="1">
      <c r="M60" s="4"/>
      <c r="N60" s="4"/>
      <c r="Q60" s="57"/>
      <c r="R60" s="57"/>
      <c r="U60" s="57"/>
    </row>
    <row r="61" spans="2:21" ht="14.25" customHeight="1">
      <c r="B61" s="37"/>
      <c r="M61" s="4"/>
      <c r="N61" s="4"/>
      <c r="Q61" s="57"/>
      <c r="R61" s="57"/>
      <c r="U61" s="57"/>
    </row>
    <row r="62" spans="2:21" ht="14.25" customHeight="1">
      <c r="B62" s="37"/>
      <c r="M62" s="4"/>
      <c r="N62" s="4"/>
      <c r="Q62" s="57"/>
      <c r="R62" s="57"/>
      <c r="U62" s="57"/>
    </row>
    <row r="63" spans="2:21" ht="14.25" customHeight="1">
      <c r="B63" s="37"/>
      <c r="M63" s="4"/>
      <c r="N63" s="4"/>
      <c r="Q63" s="57"/>
      <c r="R63" s="57"/>
      <c r="U63" s="57"/>
    </row>
    <row r="64" spans="2:21" ht="14.25" customHeight="1">
      <c r="B64" s="37"/>
      <c r="M64" s="4"/>
      <c r="N64" s="4"/>
      <c r="Q64" s="57"/>
      <c r="R64" s="57"/>
      <c r="U64" s="57"/>
    </row>
    <row r="65" spans="2:21" ht="14.25" customHeight="1">
      <c r="B65" s="37"/>
      <c r="M65" s="4"/>
      <c r="N65" s="4"/>
      <c r="Q65" s="57"/>
      <c r="R65" s="57"/>
      <c r="U65" s="57"/>
    </row>
    <row r="66" spans="2:21" ht="14.25" customHeight="1">
      <c r="B66" s="37"/>
      <c r="M66" s="4"/>
      <c r="N66" s="4"/>
      <c r="Q66" s="57"/>
      <c r="R66" s="57"/>
      <c r="U66" s="57"/>
    </row>
    <row r="67" spans="2:21" ht="14.25" customHeight="1">
      <c r="B67" s="37"/>
      <c r="M67" s="4"/>
      <c r="N67" s="4"/>
      <c r="Q67" s="57"/>
      <c r="R67" s="57"/>
      <c r="U67" s="57"/>
    </row>
    <row r="68" spans="1:23" ht="18.75" customHeight="1">
      <c r="A68" s="5" t="s">
        <v>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6.5" customHeight="1">
      <c r="A69" s="6">
        <v>44842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4.25" customHeight="1">
      <c r="A70" s="7" t="s">
        <v>1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4.25" customHeight="1">
      <c r="A71" s="8"/>
      <c r="B71" s="9" t="s">
        <v>82</v>
      </c>
      <c r="D71" s="10" t="s">
        <v>83</v>
      </c>
      <c r="E71" s="11"/>
      <c r="F71" s="8"/>
      <c r="G71" s="8"/>
      <c r="H71" s="8"/>
      <c r="I71" s="8"/>
      <c r="J71" s="8"/>
      <c r="K71" s="8"/>
      <c r="L71" s="8"/>
      <c r="M71" s="7"/>
      <c r="N71" s="7"/>
      <c r="O71" s="12"/>
      <c r="P71" s="12"/>
      <c r="Q71" s="12"/>
      <c r="R71" s="12"/>
      <c r="S71" s="13"/>
      <c r="T71" s="9"/>
      <c r="U71" s="9"/>
      <c r="V71" s="14"/>
      <c r="W71" s="9"/>
    </row>
    <row r="72" spans="1:23" ht="14.25" customHeight="1">
      <c r="A72" s="15" t="s">
        <v>4</v>
      </c>
      <c r="B72" s="15"/>
      <c r="C72" s="15"/>
      <c r="D72" s="15"/>
      <c r="E72" s="15"/>
      <c r="F72" s="15"/>
      <c r="G72" s="15" t="s">
        <v>5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 t="s">
        <v>6</v>
      </c>
      <c r="T72" s="16"/>
      <c r="U72" s="16"/>
      <c r="V72" s="16"/>
      <c r="W72" s="16"/>
    </row>
    <row r="73" spans="1:23" ht="12.75" customHeight="1">
      <c r="A73" s="17" t="s">
        <v>7</v>
      </c>
      <c r="B73" s="17" t="s">
        <v>8</v>
      </c>
      <c r="C73" s="17" t="s">
        <v>9</v>
      </c>
      <c r="D73" s="18" t="s">
        <v>10</v>
      </c>
      <c r="E73" s="19" t="s">
        <v>11</v>
      </c>
      <c r="F73" s="20" t="s">
        <v>12</v>
      </c>
      <c r="G73" s="21" t="s">
        <v>13</v>
      </c>
      <c r="H73" s="21"/>
      <c r="I73" s="21"/>
      <c r="J73" s="21"/>
      <c r="K73" s="21"/>
      <c r="L73" s="21"/>
      <c r="M73" s="21" t="s">
        <v>14</v>
      </c>
      <c r="N73" s="21"/>
      <c r="O73" s="21"/>
      <c r="P73" s="21"/>
      <c r="Q73" s="21"/>
      <c r="R73" s="21"/>
      <c r="S73" s="21" t="s">
        <v>15</v>
      </c>
      <c r="T73" s="21" t="s">
        <v>16</v>
      </c>
      <c r="U73" s="21" t="s">
        <v>17</v>
      </c>
      <c r="V73" s="22" t="s">
        <v>18</v>
      </c>
      <c r="W73" s="23" t="s">
        <v>19</v>
      </c>
    </row>
    <row r="74" spans="1:23" ht="14.25" customHeight="1">
      <c r="A74" s="17"/>
      <c r="B74" s="17"/>
      <c r="C74" s="17"/>
      <c r="D74" s="18"/>
      <c r="E74" s="19"/>
      <c r="F74" s="20"/>
      <c r="G74" s="21">
        <v>1</v>
      </c>
      <c r="H74" s="21"/>
      <c r="I74" s="21">
        <v>2</v>
      </c>
      <c r="J74" s="21"/>
      <c r="K74" s="21">
        <v>3</v>
      </c>
      <c r="L74" s="21"/>
      <c r="M74" s="21">
        <v>1</v>
      </c>
      <c r="N74" s="21"/>
      <c r="O74" s="21">
        <v>2</v>
      </c>
      <c r="P74" s="21"/>
      <c r="Q74" s="21">
        <v>3</v>
      </c>
      <c r="R74" s="21"/>
      <c r="S74" s="21"/>
      <c r="T74" s="21"/>
      <c r="U74" s="21"/>
      <c r="V74" s="22"/>
      <c r="W74" s="23"/>
    </row>
    <row r="75" spans="1:23" ht="14.25" customHeight="1">
      <c r="A75" s="24" t="s">
        <v>76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5" ht="14.25" customHeight="1">
      <c r="A76" s="25">
        <v>42</v>
      </c>
      <c r="B76" s="63" t="s">
        <v>84</v>
      </c>
      <c r="C76" s="64">
        <v>41523</v>
      </c>
      <c r="D76" s="65" t="s">
        <v>75</v>
      </c>
      <c r="E76" s="29">
        <v>34.95</v>
      </c>
      <c r="F76" s="30">
        <f aca="true" t="shared" si="12" ref="F76:F84">POWER(10,(0.783497476*(LOG10(E76/153.655)*LOG10(E76/153.655))))</f>
        <v>2.108805505317816</v>
      </c>
      <c r="G76" s="25">
        <v>13</v>
      </c>
      <c r="H76" s="31" t="s">
        <v>23</v>
      </c>
      <c r="I76" s="32">
        <v>15</v>
      </c>
      <c r="J76" s="31" t="s">
        <v>23</v>
      </c>
      <c r="K76" s="25">
        <v>17</v>
      </c>
      <c r="L76" s="31" t="s">
        <v>23</v>
      </c>
      <c r="M76" s="25">
        <v>17</v>
      </c>
      <c r="N76" s="31" t="s">
        <v>23</v>
      </c>
      <c r="O76" s="25">
        <v>20</v>
      </c>
      <c r="P76" s="31" t="s">
        <v>23</v>
      </c>
      <c r="Q76" s="25">
        <v>22</v>
      </c>
      <c r="R76" s="31" t="s">
        <v>23</v>
      </c>
      <c r="S76" s="33">
        <f>MAX(IF(H76="x",0,G76),IF(J76="x",0,I76),IF(L76="x",0,K76))</f>
        <v>17</v>
      </c>
      <c r="T76" s="33">
        <f aca="true" t="shared" si="13" ref="T76:T84">MAX(IF(N76="x",0,M76),IF(P76="x",0,O76),IF(R76="x",0,Q76))</f>
        <v>22</v>
      </c>
      <c r="U76" s="34">
        <f aca="true" t="shared" si="14" ref="U76:U84">S76+T76</f>
        <v>39</v>
      </c>
      <c r="V76" s="35"/>
      <c r="W76" s="36">
        <f aca="true" t="shared" si="15" ref="W76:W84">U76*F76</f>
        <v>82.24341470739482</v>
      </c>
      <c r="Y76" s="37"/>
    </row>
    <row r="77" spans="1:23" ht="14.25" customHeight="1">
      <c r="A77" s="25">
        <v>19</v>
      </c>
      <c r="B77" s="63" t="s">
        <v>85</v>
      </c>
      <c r="C77" s="64">
        <v>40813</v>
      </c>
      <c r="D77" s="65" t="s">
        <v>75</v>
      </c>
      <c r="E77" s="29">
        <v>41.25</v>
      </c>
      <c r="F77" s="30">
        <f t="shared" si="12"/>
        <v>1.80120082883869</v>
      </c>
      <c r="G77" s="25">
        <v>14</v>
      </c>
      <c r="H77" s="31" t="s">
        <v>24</v>
      </c>
      <c r="I77" s="32">
        <v>15</v>
      </c>
      <c r="J77" s="31" t="s">
        <v>23</v>
      </c>
      <c r="K77" s="25">
        <v>17</v>
      </c>
      <c r="L77" s="31" t="s">
        <v>23</v>
      </c>
      <c r="M77" s="25">
        <v>18</v>
      </c>
      <c r="N77" s="31" t="s">
        <v>23</v>
      </c>
      <c r="O77" s="25">
        <v>21</v>
      </c>
      <c r="P77" s="31" t="s">
        <v>23</v>
      </c>
      <c r="Q77" s="25">
        <v>24</v>
      </c>
      <c r="R77" s="31" t="s">
        <v>24</v>
      </c>
      <c r="S77" s="33">
        <f>MAX(G77:K77)</f>
        <v>17</v>
      </c>
      <c r="T77" s="33">
        <f t="shared" si="13"/>
        <v>21</v>
      </c>
      <c r="U77" s="34">
        <f t="shared" si="14"/>
        <v>38</v>
      </c>
      <c r="V77" s="35"/>
      <c r="W77" s="36">
        <f t="shared" si="15"/>
        <v>68.44563149587022</v>
      </c>
    </row>
    <row r="78" spans="1:24" ht="14.25" customHeight="1">
      <c r="A78" s="25">
        <v>64</v>
      </c>
      <c r="B78" s="63" t="s">
        <v>86</v>
      </c>
      <c r="C78" s="64">
        <v>40555</v>
      </c>
      <c r="D78" s="65" t="s">
        <v>22</v>
      </c>
      <c r="E78" s="29">
        <v>46.05</v>
      </c>
      <c r="F78" s="30">
        <f t="shared" si="12"/>
        <v>1.6389632087591846</v>
      </c>
      <c r="G78" s="25">
        <v>20</v>
      </c>
      <c r="H78" s="31" t="s">
        <v>23</v>
      </c>
      <c r="I78" s="32">
        <v>22</v>
      </c>
      <c r="J78" s="31" t="s">
        <v>24</v>
      </c>
      <c r="K78" s="25">
        <v>22</v>
      </c>
      <c r="L78" s="31" t="s">
        <v>24</v>
      </c>
      <c r="M78" s="25">
        <v>25</v>
      </c>
      <c r="N78" s="31" t="s">
        <v>23</v>
      </c>
      <c r="O78" s="25">
        <v>28</v>
      </c>
      <c r="P78" s="31" t="s">
        <v>23</v>
      </c>
      <c r="Q78" s="25">
        <v>30</v>
      </c>
      <c r="R78" s="31" t="s">
        <v>23</v>
      </c>
      <c r="S78" s="33">
        <f aca="true" t="shared" si="16" ref="S78:S79">MAX(IF(H78="x",0,G78),IF(J78="x",0,I78),IF(L78="x",0,K78))</f>
        <v>20</v>
      </c>
      <c r="T78" s="33">
        <f t="shared" si="13"/>
        <v>30</v>
      </c>
      <c r="U78" s="34">
        <f t="shared" si="14"/>
        <v>50</v>
      </c>
      <c r="V78" s="35"/>
      <c r="W78" s="36">
        <f t="shared" si="15"/>
        <v>81.94816043795923</v>
      </c>
      <c r="X78" s="39"/>
    </row>
    <row r="79" spans="1:25" ht="14.25" customHeight="1">
      <c r="A79" s="25">
        <v>53</v>
      </c>
      <c r="B79" s="63" t="s">
        <v>87</v>
      </c>
      <c r="C79" s="64">
        <v>40711</v>
      </c>
      <c r="D79" s="65" t="s">
        <v>75</v>
      </c>
      <c r="E79" s="29">
        <v>48.85</v>
      </c>
      <c r="F79" s="30">
        <f t="shared" si="12"/>
        <v>1.563372729779143</v>
      </c>
      <c r="G79" s="25">
        <v>18</v>
      </c>
      <c r="H79" s="31" t="s">
        <v>23</v>
      </c>
      <c r="I79" s="32">
        <v>21</v>
      </c>
      <c r="J79" s="31" t="s">
        <v>23</v>
      </c>
      <c r="K79" s="25">
        <v>24</v>
      </c>
      <c r="L79" s="31" t="s">
        <v>23</v>
      </c>
      <c r="M79" s="25">
        <v>28</v>
      </c>
      <c r="N79" s="31" t="s">
        <v>23</v>
      </c>
      <c r="O79" s="25">
        <v>31</v>
      </c>
      <c r="P79" s="31" t="s">
        <v>23</v>
      </c>
      <c r="Q79" s="25">
        <v>33</v>
      </c>
      <c r="R79" s="31" t="s">
        <v>23</v>
      </c>
      <c r="S79" s="33">
        <f t="shared" si="16"/>
        <v>24</v>
      </c>
      <c r="T79" s="33">
        <f t="shared" si="13"/>
        <v>33</v>
      </c>
      <c r="U79" s="34">
        <f t="shared" si="14"/>
        <v>57</v>
      </c>
      <c r="V79" s="35"/>
      <c r="W79" s="36">
        <f t="shared" si="15"/>
        <v>89.11224559741116</v>
      </c>
      <c r="X79" s="39"/>
      <c r="Y79" s="37"/>
    </row>
    <row r="80" spans="1:23" ht="14.25" customHeight="1">
      <c r="A80" s="25">
        <v>68</v>
      </c>
      <c r="B80" s="63" t="s">
        <v>88</v>
      </c>
      <c r="C80" s="64">
        <v>40062</v>
      </c>
      <c r="D80" s="65" t="s">
        <v>75</v>
      </c>
      <c r="E80" s="29">
        <v>66.25</v>
      </c>
      <c r="F80" s="30">
        <f t="shared" si="12"/>
        <v>1.272295297931349</v>
      </c>
      <c r="G80" s="25">
        <v>20</v>
      </c>
      <c r="H80" s="31" t="s">
        <v>23</v>
      </c>
      <c r="I80" s="32">
        <v>23</v>
      </c>
      <c r="J80" s="31" t="s">
        <v>23</v>
      </c>
      <c r="K80" s="25">
        <v>25</v>
      </c>
      <c r="L80" s="31" t="s">
        <v>23</v>
      </c>
      <c r="M80" s="25">
        <v>28</v>
      </c>
      <c r="N80" s="31" t="s">
        <v>23</v>
      </c>
      <c r="O80" s="25">
        <v>31</v>
      </c>
      <c r="P80" s="31" t="s">
        <v>23</v>
      </c>
      <c r="Q80" s="25">
        <v>34</v>
      </c>
      <c r="R80" s="31" t="s">
        <v>23</v>
      </c>
      <c r="S80" s="33">
        <f aca="true" t="shared" si="17" ref="S80:S82">MAX(G80:K80)</f>
        <v>25</v>
      </c>
      <c r="T80" s="33">
        <f t="shared" si="13"/>
        <v>34</v>
      </c>
      <c r="U80" s="34">
        <f t="shared" si="14"/>
        <v>59</v>
      </c>
      <c r="V80" s="35"/>
      <c r="W80" s="36">
        <f t="shared" si="15"/>
        <v>75.06542257794959</v>
      </c>
    </row>
    <row r="81" spans="1:23" ht="14.25" customHeight="1">
      <c r="A81" s="25">
        <v>17</v>
      </c>
      <c r="B81" s="63" t="s">
        <v>89</v>
      </c>
      <c r="C81" s="64">
        <v>39961</v>
      </c>
      <c r="D81" s="65" t="s">
        <v>90</v>
      </c>
      <c r="E81" s="29">
        <v>90.45</v>
      </c>
      <c r="F81" s="30">
        <f t="shared" si="12"/>
        <v>1.1002637715936707</v>
      </c>
      <c r="G81" s="25">
        <v>21</v>
      </c>
      <c r="H81" s="31" t="s">
        <v>23</v>
      </c>
      <c r="I81" s="32">
        <v>24</v>
      </c>
      <c r="J81" s="31" t="s">
        <v>23</v>
      </c>
      <c r="K81" s="25">
        <v>25</v>
      </c>
      <c r="L81" s="31" t="s">
        <v>23</v>
      </c>
      <c r="M81" s="25">
        <v>28</v>
      </c>
      <c r="N81" s="31" t="s">
        <v>23</v>
      </c>
      <c r="O81" s="25">
        <v>30</v>
      </c>
      <c r="P81" s="31" t="s">
        <v>23</v>
      </c>
      <c r="Q81" s="25">
        <v>32</v>
      </c>
      <c r="R81" s="31" t="s">
        <v>23</v>
      </c>
      <c r="S81" s="33">
        <f t="shared" si="17"/>
        <v>25</v>
      </c>
      <c r="T81" s="33">
        <f t="shared" si="13"/>
        <v>32</v>
      </c>
      <c r="U81" s="34">
        <f t="shared" si="14"/>
        <v>57</v>
      </c>
      <c r="V81" s="35"/>
      <c r="W81" s="36">
        <f t="shared" si="15"/>
        <v>62.715034980839235</v>
      </c>
    </row>
    <row r="82" spans="1:23" ht="14.25" customHeight="1">
      <c r="A82" s="25">
        <v>21</v>
      </c>
      <c r="B82" s="63" t="s">
        <v>91</v>
      </c>
      <c r="C82" s="64">
        <v>38519</v>
      </c>
      <c r="D82" s="65" t="s">
        <v>75</v>
      </c>
      <c r="E82" s="29">
        <v>64.85</v>
      </c>
      <c r="F82" s="30">
        <f t="shared" si="12"/>
        <v>1.2881485891929454</v>
      </c>
      <c r="G82" s="25">
        <v>36</v>
      </c>
      <c r="H82" s="31" t="s">
        <v>23</v>
      </c>
      <c r="I82" s="32">
        <v>39</v>
      </c>
      <c r="J82" s="31" t="s">
        <v>23</v>
      </c>
      <c r="K82" s="25">
        <v>41</v>
      </c>
      <c r="L82" s="31" t="s">
        <v>24</v>
      </c>
      <c r="M82" s="25">
        <v>40</v>
      </c>
      <c r="N82" s="31" t="s">
        <v>23</v>
      </c>
      <c r="O82" s="25" t="s">
        <v>92</v>
      </c>
      <c r="P82" s="31"/>
      <c r="Q82" s="25" t="s">
        <v>92</v>
      </c>
      <c r="R82" s="31"/>
      <c r="S82" s="33">
        <f t="shared" si="17"/>
        <v>41</v>
      </c>
      <c r="T82" s="33">
        <f t="shared" si="13"/>
        <v>40</v>
      </c>
      <c r="U82" s="34">
        <f t="shared" si="14"/>
        <v>81</v>
      </c>
      <c r="V82" s="35"/>
      <c r="W82" s="36">
        <f t="shared" si="15"/>
        <v>104.34003572462858</v>
      </c>
    </row>
    <row r="83" spans="1:23" ht="14.25" customHeight="1">
      <c r="A83" s="25">
        <v>37</v>
      </c>
      <c r="B83" s="63" t="s">
        <v>93</v>
      </c>
      <c r="C83" s="64">
        <v>38951</v>
      </c>
      <c r="D83" s="65" t="s">
        <v>22</v>
      </c>
      <c r="E83" s="29">
        <v>66.35</v>
      </c>
      <c r="F83" s="30">
        <f t="shared" si="12"/>
        <v>1.2711980943472796</v>
      </c>
      <c r="G83" s="25">
        <v>50</v>
      </c>
      <c r="H83" s="31" t="s">
        <v>23</v>
      </c>
      <c r="I83" s="32">
        <v>53</v>
      </c>
      <c r="J83" s="31" t="s">
        <v>23</v>
      </c>
      <c r="K83" s="25">
        <v>55</v>
      </c>
      <c r="L83" s="31" t="s">
        <v>24</v>
      </c>
      <c r="M83" s="25">
        <v>60</v>
      </c>
      <c r="N83" s="31" t="s">
        <v>23</v>
      </c>
      <c r="O83" s="25">
        <v>64</v>
      </c>
      <c r="P83" s="31" t="s">
        <v>23</v>
      </c>
      <c r="Q83" s="25">
        <v>66</v>
      </c>
      <c r="R83" s="31" t="s">
        <v>24</v>
      </c>
      <c r="S83" s="33">
        <f>MAX(IF(H83="x",0,G83),IF(J83="x",0,I83),IF(L83="x",0,K83))</f>
        <v>53</v>
      </c>
      <c r="T83" s="33">
        <f t="shared" si="13"/>
        <v>64</v>
      </c>
      <c r="U83" s="34">
        <f t="shared" si="14"/>
        <v>117</v>
      </c>
      <c r="V83" s="35"/>
      <c r="W83" s="36">
        <f t="shared" si="15"/>
        <v>148.73017703863172</v>
      </c>
    </row>
    <row r="84" spans="1:23" ht="14.25" customHeight="1">
      <c r="A84" s="25">
        <v>45</v>
      </c>
      <c r="B84" s="63" t="s">
        <v>94</v>
      </c>
      <c r="C84" s="64">
        <v>38807</v>
      </c>
      <c r="D84" s="65" t="s">
        <v>95</v>
      </c>
      <c r="E84" s="29">
        <v>73.96</v>
      </c>
      <c r="F84" s="30">
        <f t="shared" si="12"/>
        <v>1.1995164775410256</v>
      </c>
      <c r="G84" s="25">
        <v>56</v>
      </c>
      <c r="H84" s="31" t="s">
        <v>23</v>
      </c>
      <c r="I84" s="32">
        <v>60</v>
      </c>
      <c r="J84" s="31" t="s">
        <v>23</v>
      </c>
      <c r="K84" s="25">
        <v>63</v>
      </c>
      <c r="L84" s="31" t="s">
        <v>24</v>
      </c>
      <c r="M84" s="25">
        <v>75</v>
      </c>
      <c r="N84" s="31" t="s">
        <v>23</v>
      </c>
      <c r="O84" s="25">
        <v>78</v>
      </c>
      <c r="P84" s="31" t="s">
        <v>23</v>
      </c>
      <c r="Q84" s="25">
        <v>81</v>
      </c>
      <c r="R84" s="31" t="s">
        <v>23</v>
      </c>
      <c r="S84" s="33">
        <f>MAX(G84:K84)</f>
        <v>63</v>
      </c>
      <c r="T84" s="33">
        <f t="shared" si="13"/>
        <v>81</v>
      </c>
      <c r="U84" s="34">
        <f t="shared" si="14"/>
        <v>144</v>
      </c>
      <c r="V84" s="35"/>
      <c r="W84" s="36">
        <f t="shared" si="15"/>
        <v>172.7303727659077</v>
      </c>
    </row>
    <row r="85" spans="1:23" ht="14.25" customHeight="1">
      <c r="A85" s="40"/>
      <c r="B85" s="40"/>
      <c r="C85" s="40"/>
      <c r="D85" s="41"/>
      <c r="E85" s="42"/>
      <c r="F85" s="43"/>
      <c r="G85" s="40"/>
      <c r="H85" s="40"/>
      <c r="I85" s="44"/>
      <c r="J85" s="44"/>
      <c r="K85" s="45"/>
      <c r="L85" s="45"/>
      <c r="M85" s="40"/>
      <c r="N85" s="40"/>
      <c r="O85" s="44"/>
      <c r="P85" s="44"/>
      <c r="Q85" s="44"/>
      <c r="R85" s="44"/>
      <c r="S85" s="45"/>
      <c r="T85" s="45"/>
      <c r="U85" s="45"/>
      <c r="V85" s="46"/>
      <c r="W85" s="47"/>
    </row>
    <row r="86" spans="2:21" ht="14.25" customHeight="1">
      <c r="B86" s="48" t="s">
        <v>42</v>
      </c>
      <c r="C86" s="49"/>
      <c r="D86" s="50"/>
      <c r="E86" s="1"/>
      <c r="F86" s="51" t="s">
        <v>43</v>
      </c>
      <c r="G86" s="9" t="s">
        <v>44</v>
      </c>
      <c r="H86" s="49"/>
      <c r="I86" s="49"/>
      <c r="J86" s="49"/>
      <c r="K86" s="52"/>
      <c r="L86" s="52"/>
      <c r="M86" s="12"/>
      <c r="N86" s="12"/>
      <c r="O86" s="48" t="s">
        <v>45</v>
      </c>
      <c r="P86" s="37" t="s">
        <v>50</v>
      </c>
      <c r="Q86" s="48"/>
      <c r="R86" s="48"/>
      <c r="S86" s="53"/>
      <c r="T86" s="54"/>
      <c r="U86" s="37"/>
    </row>
    <row r="87" spans="2:21" ht="14.25" customHeight="1">
      <c r="B87" s="40"/>
      <c r="C87" s="49"/>
      <c r="D87" s="50"/>
      <c r="E87" s="55"/>
      <c r="F87" s="13"/>
      <c r="G87" s="9" t="s">
        <v>46</v>
      </c>
      <c r="H87" s="49"/>
      <c r="I87" s="49"/>
      <c r="J87" s="49"/>
      <c r="K87" s="52"/>
      <c r="L87" s="52"/>
      <c r="M87" s="12"/>
      <c r="N87" s="12"/>
      <c r="O87" s="56" t="s">
        <v>48</v>
      </c>
      <c r="P87" s="37" t="s">
        <v>49</v>
      </c>
      <c r="R87" s="56"/>
      <c r="S87" s="53"/>
      <c r="T87" s="57"/>
      <c r="U87" s="37"/>
    </row>
    <row r="88" ht="14.25" customHeight="1">
      <c r="G88" s="37" t="s">
        <v>47</v>
      </c>
    </row>
    <row r="89" spans="13:21" ht="14.25" customHeight="1">
      <c r="M89" s="4"/>
      <c r="N89" s="4"/>
      <c r="Q89" s="57"/>
      <c r="R89" s="57"/>
      <c r="U89" s="57"/>
    </row>
    <row r="90" spans="13:21" ht="14.25" customHeight="1">
      <c r="M90" s="4"/>
      <c r="N90" s="4"/>
      <c r="Q90" s="57"/>
      <c r="R90" s="57"/>
      <c r="U90" s="57"/>
    </row>
    <row r="91" spans="13:21" ht="14.25" customHeight="1">
      <c r="M91" s="4"/>
      <c r="N91" s="4"/>
      <c r="Q91" s="57"/>
      <c r="R91" s="57"/>
      <c r="U91" s="57"/>
    </row>
    <row r="92" spans="13:21" ht="14.25" customHeight="1">
      <c r="M92" s="4"/>
      <c r="N92" s="4"/>
      <c r="Q92" s="57"/>
      <c r="R92" s="57"/>
      <c r="U92" s="57"/>
    </row>
    <row r="93" spans="1:23" ht="18.75" customHeight="1">
      <c r="A93" s="5" t="s">
        <v>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.5" customHeight="1">
      <c r="A94" s="6">
        <v>44842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4.25" customHeight="1">
      <c r="A95" s="7" t="s">
        <v>1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14" ht="14.25" customHeight="1">
      <c r="A96" s="40"/>
      <c r="B96" s="9" t="s">
        <v>96</v>
      </c>
      <c r="D96" s="10" t="s">
        <v>97</v>
      </c>
      <c r="E96" s="58"/>
      <c r="M96" s="4"/>
      <c r="N96" s="4"/>
    </row>
    <row r="97" spans="1:23" ht="14.25" customHeight="1">
      <c r="A97" s="15" t="s">
        <v>4</v>
      </c>
      <c r="B97" s="15"/>
      <c r="C97" s="15"/>
      <c r="D97" s="15"/>
      <c r="E97" s="15"/>
      <c r="F97" s="15"/>
      <c r="G97" s="15" t="s">
        <v>5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 t="s">
        <v>6</v>
      </c>
      <c r="T97" s="15"/>
      <c r="U97" s="15"/>
      <c r="V97" s="15"/>
      <c r="W97" s="15"/>
    </row>
    <row r="98" spans="1:23" ht="12.75" customHeight="1">
      <c r="A98" s="17" t="s">
        <v>7</v>
      </c>
      <c r="B98" s="17" t="s">
        <v>8</v>
      </c>
      <c r="C98" s="17" t="s">
        <v>9</v>
      </c>
      <c r="D98" s="18" t="s">
        <v>10</v>
      </c>
      <c r="E98" s="19" t="s">
        <v>11</v>
      </c>
      <c r="F98" s="20" t="s">
        <v>12</v>
      </c>
      <c r="G98" s="21" t="s">
        <v>13</v>
      </c>
      <c r="H98" s="21"/>
      <c r="I98" s="21"/>
      <c r="J98" s="21"/>
      <c r="K98" s="21"/>
      <c r="L98" s="21"/>
      <c r="M98" s="21" t="s">
        <v>14</v>
      </c>
      <c r="N98" s="21"/>
      <c r="O98" s="21"/>
      <c r="P98" s="21"/>
      <c r="Q98" s="21"/>
      <c r="R98" s="21"/>
      <c r="S98" s="21" t="s">
        <v>15</v>
      </c>
      <c r="T98" s="21" t="s">
        <v>16</v>
      </c>
      <c r="U98" s="21" t="s">
        <v>17</v>
      </c>
      <c r="V98" s="22" t="s">
        <v>18</v>
      </c>
      <c r="W98" s="23" t="s">
        <v>19</v>
      </c>
    </row>
    <row r="99" spans="1:23" ht="14.25" customHeight="1">
      <c r="A99" s="17"/>
      <c r="B99" s="17"/>
      <c r="C99" s="17"/>
      <c r="D99" s="18"/>
      <c r="E99" s="19"/>
      <c r="F99" s="20"/>
      <c r="G99" s="21">
        <v>1</v>
      </c>
      <c r="H99" s="21"/>
      <c r="I99" s="21">
        <v>2</v>
      </c>
      <c r="J99" s="21"/>
      <c r="K99" s="21">
        <v>3</v>
      </c>
      <c r="L99" s="21"/>
      <c r="M99" s="21">
        <v>1</v>
      </c>
      <c r="N99" s="21"/>
      <c r="O99" s="21">
        <v>2</v>
      </c>
      <c r="P99" s="21"/>
      <c r="Q99" s="21">
        <v>3</v>
      </c>
      <c r="R99" s="21"/>
      <c r="S99" s="21"/>
      <c r="T99" s="21"/>
      <c r="U99" s="21"/>
      <c r="V99" s="22"/>
      <c r="W99" s="23"/>
    </row>
    <row r="100" spans="1:23" ht="14.25" customHeight="1">
      <c r="A100" s="59" t="s">
        <v>98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</row>
    <row r="101" spans="1:24" ht="14.25" customHeight="1">
      <c r="A101" s="25">
        <v>14</v>
      </c>
      <c r="B101" s="26" t="s">
        <v>99</v>
      </c>
      <c r="C101" s="27">
        <v>39597</v>
      </c>
      <c r="D101" s="28" t="s">
        <v>22</v>
      </c>
      <c r="E101" s="29">
        <v>61.8</v>
      </c>
      <c r="F101" s="30">
        <f>POWER(10,(0.75194503*(LOG10(E101/175.508)*LOG10(E101/175.508))))</f>
        <v>1.4273027060598642</v>
      </c>
      <c r="G101" s="25">
        <v>47</v>
      </c>
      <c r="H101" s="31" t="s">
        <v>23</v>
      </c>
      <c r="I101" s="32">
        <v>50</v>
      </c>
      <c r="J101" s="31" t="s">
        <v>23</v>
      </c>
      <c r="K101" s="25">
        <v>53</v>
      </c>
      <c r="L101" s="31" t="s">
        <v>23</v>
      </c>
      <c r="M101" s="25">
        <v>57</v>
      </c>
      <c r="N101" s="31" t="s">
        <v>23</v>
      </c>
      <c r="O101" s="25">
        <v>61</v>
      </c>
      <c r="P101" s="31" t="s">
        <v>23</v>
      </c>
      <c r="Q101" s="25">
        <v>64</v>
      </c>
      <c r="R101" s="31" t="s">
        <v>23</v>
      </c>
      <c r="S101" s="33">
        <f>MAX(IF(H101="x",0,G101),IF(J101="x",0,I101),IF(L101="x",0,K101))</f>
        <v>53</v>
      </c>
      <c r="T101" s="33">
        <f>MAX(IF(N101="x",0,M101),IF(P101="x",0,O101),IF(R101="x",0,Q101))</f>
        <v>64</v>
      </c>
      <c r="U101" s="34">
        <f>S101+T101</f>
        <v>117</v>
      </c>
      <c r="V101" s="35" t="s">
        <v>25</v>
      </c>
      <c r="W101" s="36">
        <f>U101*F101</f>
        <v>166.9944166090041</v>
      </c>
      <c r="X101" s="39"/>
    </row>
    <row r="102" spans="1:23" ht="14.25" customHeight="1">
      <c r="A102" s="59" t="s">
        <v>100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</row>
    <row r="103" spans="1:23" ht="14.25" customHeight="1">
      <c r="A103" s="25">
        <v>52</v>
      </c>
      <c r="B103" s="26" t="s">
        <v>101</v>
      </c>
      <c r="C103" s="27">
        <v>39174</v>
      </c>
      <c r="D103" s="28" t="s">
        <v>22</v>
      </c>
      <c r="E103" s="29">
        <v>80.25</v>
      </c>
      <c r="F103" s="30">
        <f aca="true" t="shared" si="18" ref="F103:F104">POWER(10,(0.75194503*(LOG10(E103/175.508)*LOG10(E103/175.508))))</f>
        <v>1.2213752716991497</v>
      </c>
      <c r="G103" s="66">
        <v>50</v>
      </c>
      <c r="H103" s="31" t="s">
        <v>23</v>
      </c>
      <c r="I103" s="67">
        <v>55</v>
      </c>
      <c r="J103" s="31" t="s">
        <v>23</v>
      </c>
      <c r="K103" s="66">
        <v>60</v>
      </c>
      <c r="L103" s="31" t="s">
        <v>23</v>
      </c>
      <c r="M103" s="66">
        <v>70</v>
      </c>
      <c r="N103" s="31" t="s">
        <v>23</v>
      </c>
      <c r="O103" s="66">
        <v>75</v>
      </c>
      <c r="P103" s="31" t="s">
        <v>23</v>
      </c>
      <c r="Q103" s="66">
        <v>79</v>
      </c>
      <c r="R103" s="31" t="s">
        <v>23</v>
      </c>
      <c r="S103" s="33">
        <f aca="true" t="shared" si="19" ref="S103:S104">MAX(IF(H103="x",0,G103),IF(J103="x",0,I103),IF(L103="x",0,K103))</f>
        <v>60</v>
      </c>
      <c r="T103" s="33">
        <f aca="true" t="shared" si="20" ref="T103:T104">MAX(IF(N103="x",0,M103),IF(P103="x",0,O103),IF(R103="x",0,Q103))</f>
        <v>79</v>
      </c>
      <c r="U103" s="34">
        <f aca="true" t="shared" si="21" ref="U103:U104">S103+T103</f>
        <v>139</v>
      </c>
      <c r="V103" s="35" t="s">
        <v>34</v>
      </c>
      <c r="W103" s="36">
        <f aca="true" t="shared" si="22" ref="W103:W104">U103*F103</f>
        <v>169.77116276618182</v>
      </c>
    </row>
    <row r="104" spans="1:23" ht="14.25" customHeight="1">
      <c r="A104" s="25">
        <v>56</v>
      </c>
      <c r="B104" s="26" t="s">
        <v>102</v>
      </c>
      <c r="C104" s="27">
        <v>39421</v>
      </c>
      <c r="D104" s="28" t="s">
        <v>95</v>
      </c>
      <c r="E104" s="29">
        <v>80.95</v>
      </c>
      <c r="F104" s="30">
        <f t="shared" si="18"/>
        <v>1.215995724426658</v>
      </c>
      <c r="G104" s="25">
        <v>95</v>
      </c>
      <c r="H104" s="31" t="s">
        <v>23</v>
      </c>
      <c r="I104" s="32">
        <v>100</v>
      </c>
      <c r="J104" s="31" t="s">
        <v>23</v>
      </c>
      <c r="K104" s="25">
        <v>105</v>
      </c>
      <c r="L104" s="31" t="s">
        <v>23</v>
      </c>
      <c r="M104" s="25">
        <v>120</v>
      </c>
      <c r="N104" s="31" t="s">
        <v>23</v>
      </c>
      <c r="O104" s="25">
        <v>125</v>
      </c>
      <c r="P104" s="31" t="s">
        <v>23</v>
      </c>
      <c r="Q104" s="25">
        <v>130</v>
      </c>
      <c r="R104" s="31" t="s">
        <v>23</v>
      </c>
      <c r="S104" s="33">
        <f t="shared" si="19"/>
        <v>105</v>
      </c>
      <c r="T104" s="33">
        <f t="shared" si="20"/>
        <v>130</v>
      </c>
      <c r="U104" s="34">
        <f t="shared" si="21"/>
        <v>235</v>
      </c>
      <c r="V104" s="35" t="s">
        <v>25</v>
      </c>
      <c r="W104" s="36">
        <f t="shared" si="22"/>
        <v>285.7589952402646</v>
      </c>
    </row>
    <row r="105" spans="1:23" ht="14.25" customHeight="1">
      <c r="A105" s="59" t="s">
        <v>103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</row>
    <row r="106" spans="1:23" ht="14.25" customHeight="1">
      <c r="A106" s="25">
        <v>65</v>
      </c>
      <c r="B106" s="26" t="s">
        <v>104</v>
      </c>
      <c r="C106" s="27">
        <v>39270</v>
      </c>
      <c r="D106" s="28" t="s">
        <v>22</v>
      </c>
      <c r="E106" s="29">
        <v>84.3</v>
      </c>
      <c r="F106" s="30">
        <f>POWER(10,(0.75194503*(LOG10(E106/175.508)*LOG10(E106/175.508))))</f>
        <v>1.1919672192857822</v>
      </c>
      <c r="G106" s="25">
        <v>75</v>
      </c>
      <c r="H106" s="31" t="s">
        <v>23</v>
      </c>
      <c r="I106" s="32">
        <v>81</v>
      </c>
      <c r="J106" s="31" t="s">
        <v>23</v>
      </c>
      <c r="K106" s="25">
        <v>85</v>
      </c>
      <c r="L106" s="31" t="s">
        <v>23</v>
      </c>
      <c r="M106" s="25">
        <v>95</v>
      </c>
      <c r="N106" s="31" t="s">
        <v>23</v>
      </c>
      <c r="O106" s="25">
        <v>100</v>
      </c>
      <c r="P106" s="31" t="s">
        <v>23</v>
      </c>
      <c r="Q106" s="25">
        <v>102</v>
      </c>
      <c r="R106" s="31" t="s">
        <v>23</v>
      </c>
      <c r="S106" s="33">
        <f>MAX(IF(H106="x",0,G106),IF(J106="x",0,I106),IF(L106="x",0,K106))</f>
        <v>85</v>
      </c>
      <c r="T106" s="33">
        <f>MAX(IF(N106="x",0,M106),IF(P106="x",0,O106),IF(R106="x",0,Q106))</f>
        <v>102</v>
      </c>
      <c r="U106" s="34">
        <f>S106+T106</f>
        <v>187</v>
      </c>
      <c r="V106" s="35" t="s">
        <v>25</v>
      </c>
      <c r="W106" s="36">
        <f>U106*F106</f>
        <v>222.89787000644128</v>
      </c>
    </row>
    <row r="107" spans="1:23" ht="14.25" customHeight="1">
      <c r="A107" s="59" t="s">
        <v>105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</row>
    <row r="108" spans="1:23" ht="14.25" customHeight="1">
      <c r="A108" s="25">
        <v>48</v>
      </c>
      <c r="B108" s="26" t="s">
        <v>106</v>
      </c>
      <c r="C108" s="27">
        <v>39713</v>
      </c>
      <c r="D108" s="28" t="s">
        <v>95</v>
      </c>
      <c r="E108" s="29">
        <v>94.65</v>
      </c>
      <c r="F108" s="30">
        <f aca="true" t="shared" si="23" ref="F108:F113">POWER(10,(0.75194503*(LOG10(E108/175.508)*LOG10(E108/175.508))))</f>
        <v>1.1326057945036525</v>
      </c>
      <c r="G108" s="25">
        <v>60</v>
      </c>
      <c r="H108" s="31" t="s">
        <v>23</v>
      </c>
      <c r="I108" s="32">
        <v>65</v>
      </c>
      <c r="J108" s="31" t="s">
        <v>23</v>
      </c>
      <c r="K108" s="25">
        <v>70</v>
      </c>
      <c r="L108" s="31" t="s">
        <v>23</v>
      </c>
      <c r="M108" s="25">
        <v>85</v>
      </c>
      <c r="N108" s="31" t="s">
        <v>23</v>
      </c>
      <c r="O108" s="25">
        <v>90</v>
      </c>
      <c r="P108" s="31" t="s">
        <v>23</v>
      </c>
      <c r="Q108" s="25">
        <v>95</v>
      </c>
      <c r="R108" s="31" t="s">
        <v>24</v>
      </c>
      <c r="S108" s="33">
        <f aca="true" t="shared" si="24" ref="S108:S113">MAX(IF(H108="x",0,G108),IF(J108="x",0,I108),IF(L108="x",0,K108))</f>
        <v>70</v>
      </c>
      <c r="T108" s="33">
        <f aca="true" t="shared" si="25" ref="T108:T113">MAX(IF(N108="x",0,M108),IF(P108="x",0,O108),IF(R108="x",0,Q108))</f>
        <v>90</v>
      </c>
      <c r="U108" s="34">
        <f aca="true" t="shared" si="26" ref="U108:U113">S108+T108</f>
        <v>160</v>
      </c>
      <c r="V108" s="35" t="s">
        <v>25</v>
      </c>
      <c r="W108" s="36">
        <f aca="true" t="shared" si="27" ref="W108:W113">U108*F108</f>
        <v>181.2169271205844</v>
      </c>
    </row>
    <row r="109" spans="1:23" ht="14.25" customHeight="1">
      <c r="A109" s="59" t="s">
        <v>76</v>
      </c>
      <c r="B109" s="59"/>
      <c r="C109" s="59"/>
      <c r="D109" s="59"/>
      <c r="E109" s="59"/>
      <c r="F109" s="59" t="e">
        <f t="shared" si="23"/>
        <v>#VALUE!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>
        <f t="shared" si="24"/>
        <v>0</v>
      </c>
      <c r="T109" s="59">
        <f t="shared" si="25"/>
        <v>0</v>
      </c>
      <c r="U109" s="59">
        <f t="shared" si="26"/>
        <v>0</v>
      </c>
      <c r="V109" s="59"/>
      <c r="W109" s="59" t="e">
        <f t="shared" si="27"/>
        <v>#VALUE!</v>
      </c>
    </row>
    <row r="110" spans="1:23" ht="14.25" customHeight="1">
      <c r="A110" s="25">
        <v>23</v>
      </c>
      <c r="B110" s="26" t="s">
        <v>107</v>
      </c>
      <c r="C110" s="27">
        <v>39982</v>
      </c>
      <c r="D110" s="28" t="s">
        <v>90</v>
      </c>
      <c r="E110" s="29">
        <v>61.4</v>
      </c>
      <c r="F110" s="30">
        <f t="shared" si="23"/>
        <v>1.4336548483426053</v>
      </c>
      <c r="G110" s="25">
        <v>19</v>
      </c>
      <c r="H110" s="31" t="s">
        <v>23</v>
      </c>
      <c r="I110" s="32">
        <v>21</v>
      </c>
      <c r="J110" s="31" t="s">
        <v>23</v>
      </c>
      <c r="K110" s="25">
        <v>23</v>
      </c>
      <c r="L110" s="31" t="s">
        <v>23</v>
      </c>
      <c r="M110" s="25">
        <v>26</v>
      </c>
      <c r="N110" s="31" t="s">
        <v>23</v>
      </c>
      <c r="O110" s="25">
        <v>28</v>
      </c>
      <c r="P110" s="31" t="s">
        <v>23</v>
      </c>
      <c r="Q110" s="25">
        <v>30</v>
      </c>
      <c r="R110" s="31" t="s">
        <v>24</v>
      </c>
      <c r="S110" s="33">
        <f t="shared" si="24"/>
        <v>23</v>
      </c>
      <c r="T110" s="33">
        <f t="shared" si="25"/>
        <v>28</v>
      </c>
      <c r="U110" s="34">
        <f t="shared" si="26"/>
        <v>51</v>
      </c>
      <c r="V110" s="35"/>
      <c r="W110" s="36">
        <f t="shared" si="27"/>
        <v>73.11639726547287</v>
      </c>
    </row>
    <row r="111" spans="1:23" ht="14.25" customHeight="1">
      <c r="A111" s="25">
        <v>32</v>
      </c>
      <c r="B111" s="26" t="s">
        <v>108</v>
      </c>
      <c r="C111" s="61">
        <v>2004</v>
      </c>
      <c r="D111" s="28" t="s">
        <v>56</v>
      </c>
      <c r="E111" s="29">
        <v>76.8</v>
      </c>
      <c r="F111" s="30">
        <f t="shared" si="23"/>
        <v>1.2499041604806405</v>
      </c>
      <c r="G111" s="25">
        <v>75</v>
      </c>
      <c r="H111" s="31" t="s">
        <v>23</v>
      </c>
      <c r="I111" s="32">
        <v>80</v>
      </c>
      <c r="J111" s="31" t="s">
        <v>23</v>
      </c>
      <c r="K111" s="25">
        <v>85</v>
      </c>
      <c r="L111" s="31" t="s">
        <v>23</v>
      </c>
      <c r="M111" s="25">
        <v>95</v>
      </c>
      <c r="N111" s="31" t="s">
        <v>23</v>
      </c>
      <c r="O111" s="25">
        <v>100</v>
      </c>
      <c r="P111" s="31" t="s">
        <v>23</v>
      </c>
      <c r="Q111" s="25">
        <v>105</v>
      </c>
      <c r="R111" s="31" t="s">
        <v>23</v>
      </c>
      <c r="S111" s="33">
        <f t="shared" si="24"/>
        <v>85</v>
      </c>
      <c r="T111" s="33">
        <f t="shared" si="25"/>
        <v>105</v>
      </c>
      <c r="U111" s="34">
        <f t="shared" si="26"/>
        <v>190</v>
      </c>
      <c r="V111" s="35"/>
      <c r="W111" s="36">
        <f t="shared" si="27"/>
        <v>237.48179049132168</v>
      </c>
    </row>
    <row r="112" spans="1:23" ht="14.25" customHeight="1">
      <c r="A112" s="25">
        <v>24</v>
      </c>
      <c r="B112" s="26" t="s">
        <v>109</v>
      </c>
      <c r="C112" s="27">
        <v>38871</v>
      </c>
      <c r="D112" s="28" t="s">
        <v>56</v>
      </c>
      <c r="E112" s="29">
        <v>88.35</v>
      </c>
      <c r="F112" s="30">
        <f t="shared" si="23"/>
        <v>1.1663159900201432</v>
      </c>
      <c r="G112" s="25">
        <v>95</v>
      </c>
      <c r="H112" s="31" t="s">
        <v>23</v>
      </c>
      <c r="I112" s="32">
        <v>100</v>
      </c>
      <c r="J112" s="31" t="s">
        <v>23</v>
      </c>
      <c r="K112" s="25">
        <v>105</v>
      </c>
      <c r="L112" s="31" t="s">
        <v>23</v>
      </c>
      <c r="M112" s="25">
        <v>105</v>
      </c>
      <c r="N112" s="31" t="s">
        <v>23</v>
      </c>
      <c r="O112" s="25">
        <v>110</v>
      </c>
      <c r="P112" s="31" t="s">
        <v>23</v>
      </c>
      <c r="Q112" s="25">
        <v>115</v>
      </c>
      <c r="R112" s="31" t="s">
        <v>23</v>
      </c>
      <c r="S112" s="33">
        <f t="shared" si="24"/>
        <v>105</v>
      </c>
      <c r="T112" s="33">
        <f t="shared" si="25"/>
        <v>115</v>
      </c>
      <c r="U112" s="34">
        <f t="shared" si="26"/>
        <v>220</v>
      </c>
      <c r="V112" s="35"/>
      <c r="W112" s="36">
        <f t="shared" si="27"/>
        <v>256.5895178044315</v>
      </c>
    </row>
    <row r="113" spans="1:23" ht="14.25" customHeight="1">
      <c r="A113" s="25">
        <v>36</v>
      </c>
      <c r="B113" s="26" t="s">
        <v>110</v>
      </c>
      <c r="C113" s="27">
        <v>38578</v>
      </c>
      <c r="D113" s="28" t="s">
        <v>22</v>
      </c>
      <c r="E113" s="29">
        <v>114.65</v>
      </c>
      <c r="F113" s="30">
        <f t="shared" si="23"/>
        <v>1.0609962788987735</v>
      </c>
      <c r="G113" s="25">
        <v>110</v>
      </c>
      <c r="H113" s="31" t="s">
        <v>23</v>
      </c>
      <c r="I113" s="32">
        <v>116</v>
      </c>
      <c r="J113" s="31" t="s">
        <v>23</v>
      </c>
      <c r="K113" s="25">
        <v>121</v>
      </c>
      <c r="L113" s="31" t="s">
        <v>23</v>
      </c>
      <c r="M113" s="25">
        <v>138</v>
      </c>
      <c r="N113" s="31" t="s">
        <v>23</v>
      </c>
      <c r="O113" s="25">
        <v>145</v>
      </c>
      <c r="P113" s="31" t="s">
        <v>23</v>
      </c>
      <c r="Q113" s="25">
        <v>149</v>
      </c>
      <c r="R113" s="31" t="s">
        <v>23</v>
      </c>
      <c r="S113" s="33">
        <f t="shared" si="24"/>
        <v>121</v>
      </c>
      <c r="T113" s="33">
        <f t="shared" si="25"/>
        <v>149</v>
      </c>
      <c r="U113" s="34">
        <f t="shared" si="26"/>
        <v>270</v>
      </c>
      <c r="V113" s="35"/>
      <c r="W113" s="36">
        <f t="shared" si="27"/>
        <v>286.4689953026688</v>
      </c>
    </row>
    <row r="115" spans="2:20" ht="14.25" customHeight="1">
      <c r="B115" s="48" t="s">
        <v>42</v>
      </c>
      <c r="C115" s="49"/>
      <c r="D115" s="50"/>
      <c r="E115" s="1"/>
      <c r="F115" s="51" t="s">
        <v>43</v>
      </c>
      <c r="G115" s="9" t="s">
        <v>44</v>
      </c>
      <c r="H115" s="49"/>
      <c r="I115" s="49"/>
      <c r="J115" s="49"/>
      <c r="K115" s="52"/>
      <c r="L115" s="52"/>
      <c r="M115" s="12"/>
      <c r="N115" s="12"/>
      <c r="O115" s="48" t="s">
        <v>45</v>
      </c>
      <c r="P115" s="37" t="s">
        <v>46</v>
      </c>
      <c r="Q115" s="48"/>
      <c r="R115" s="48"/>
      <c r="S115" s="53"/>
      <c r="T115" s="54"/>
    </row>
    <row r="116" spans="2:20" ht="14.25" customHeight="1">
      <c r="B116" s="40"/>
      <c r="C116" s="49"/>
      <c r="D116" s="50"/>
      <c r="E116" s="55"/>
      <c r="F116" s="13"/>
      <c r="G116" s="9" t="s">
        <v>50</v>
      </c>
      <c r="H116" s="49"/>
      <c r="I116" s="49"/>
      <c r="J116" s="49"/>
      <c r="K116" s="52"/>
      <c r="L116" s="52"/>
      <c r="M116" s="12"/>
      <c r="N116" s="12"/>
      <c r="O116" s="56" t="s">
        <v>48</v>
      </c>
      <c r="P116" s="37" t="s">
        <v>49</v>
      </c>
      <c r="R116" s="56"/>
      <c r="S116" s="53"/>
      <c r="T116" s="57"/>
    </row>
    <row r="117" spans="7:21" ht="14.25" customHeight="1">
      <c r="G117" s="37" t="s">
        <v>47</v>
      </c>
      <c r="M117" s="4"/>
      <c r="N117" s="4"/>
      <c r="Q117" s="57"/>
      <c r="R117" s="57"/>
      <c r="U117" s="57"/>
    </row>
    <row r="118" spans="13:21" ht="14.25" customHeight="1">
      <c r="M118" s="4"/>
      <c r="N118" s="4"/>
      <c r="Q118" s="57"/>
      <c r="R118" s="57"/>
      <c r="U118" s="57"/>
    </row>
    <row r="119" spans="2:21" ht="14.25" customHeight="1">
      <c r="B119" s="37"/>
      <c r="M119" s="4"/>
      <c r="N119" s="4"/>
      <c r="Q119" s="57"/>
      <c r="R119" s="57"/>
      <c r="U119" s="57"/>
    </row>
    <row r="120" spans="13:21" ht="14.25" customHeight="1">
      <c r="M120" s="4"/>
      <c r="N120" s="4"/>
      <c r="Q120" s="57"/>
      <c r="R120" s="57"/>
      <c r="U120" s="57"/>
    </row>
    <row r="121" spans="1:21" ht="14.25" customHeight="1">
      <c r="A121" s="68"/>
      <c r="B121" s="68" t="s">
        <v>111</v>
      </c>
      <c r="C121" s="68"/>
      <c r="M121" s="4"/>
      <c r="N121" s="4"/>
      <c r="Q121" s="57"/>
      <c r="R121" s="57"/>
      <c r="U121" s="57"/>
    </row>
    <row r="122" spans="1:26" ht="14.25" customHeight="1">
      <c r="A122" s="69">
        <v>1</v>
      </c>
      <c r="B122" s="26" t="s">
        <v>41</v>
      </c>
      <c r="C122" s="36">
        <v>127.21049607660622</v>
      </c>
      <c r="D122" s="70"/>
      <c r="E122" s="71" t="s">
        <v>112</v>
      </c>
      <c r="F122" s="72"/>
      <c r="G122" s="72"/>
      <c r="H122" s="73"/>
      <c r="I122" s="73"/>
      <c r="J122" s="73"/>
      <c r="K122" s="73"/>
      <c r="L122" s="73"/>
      <c r="M122" s="74"/>
      <c r="N122" s="74"/>
      <c r="O122" s="73"/>
      <c r="P122" s="73"/>
      <c r="Q122" s="75"/>
      <c r="R122" s="75"/>
      <c r="S122" s="73"/>
      <c r="T122" s="73"/>
      <c r="U122" s="75"/>
      <c r="V122" s="74"/>
      <c r="W122" s="73"/>
      <c r="X122" s="73"/>
      <c r="Y122" s="73"/>
      <c r="Z122" s="73"/>
    </row>
    <row r="123" spans="1:26" ht="14.25" customHeight="1">
      <c r="A123" s="69">
        <v>2</v>
      </c>
      <c r="B123" s="26" t="s">
        <v>29</v>
      </c>
      <c r="C123" s="36">
        <v>120.82380272950016</v>
      </c>
      <c r="D123" s="70"/>
      <c r="E123" s="76" t="s">
        <v>113</v>
      </c>
      <c r="F123" s="77"/>
      <c r="G123" s="77" t="s">
        <v>25</v>
      </c>
      <c r="H123" s="73"/>
      <c r="I123" s="73"/>
      <c r="J123" s="73"/>
      <c r="K123" s="73"/>
      <c r="L123" s="73"/>
      <c r="M123" s="74"/>
      <c r="N123" s="74"/>
      <c r="O123" s="73"/>
      <c r="P123" s="73"/>
      <c r="Q123" s="75"/>
      <c r="R123" s="75"/>
      <c r="S123" s="73"/>
      <c r="T123" s="73"/>
      <c r="U123" s="75"/>
      <c r="V123" s="74"/>
      <c r="W123" s="73"/>
      <c r="X123" s="73"/>
      <c r="Y123" s="73"/>
      <c r="Z123" s="73"/>
    </row>
    <row r="124" spans="1:26" ht="18.75" customHeight="1">
      <c r="A124" s="45">
        <v>3</v>
      </c>
      <c r="B124" s="26" t="s">
        <v>21</v>
      </c>
      <c r="C124" s="36">
        <v>120.5688771531546</v>
      </c>
      <c r="D124" s="78"/>
      <c r="E124" s="79" t="s">
        <v>114</v>
      </c>
      <c r="F124" s="1">
        <v>127.21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73"/>
      <c r="Y124" s="73"/>
      <c r="Z124" s="73"/>
    </row>
    <row r="125" spans="1:26" ht="16.5" customHeight="1">
      <c r="A125" s="81">
        <v>4</v>
      </c>
      <c r="B125" s="26" t="s">
        <v>27</v>
      </c>
      <c r="C125" s="36">
        <v>110.68912295878297</v>
      </c>
      <c r="D125" s="82"/>
      <c r="E125" s="79" t="s">
        <v>115</v>
      </c>
      <c r="F125" s="1">
        <v>120.57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73"/>
      <c r="Y125" s="73"/>
      <c r="Z125" s="73"/>
    </row>
    <row r="126" spans="1:26" ht="14.25" customHeight="1">
      <c r="A126" s="45">
        <v>5</v>
      </c>
      <c r="B126" s="26" t="s">
        <v>32</v>
      </c>
      <c r="C126" s="36">
        <v>106.84633818232953</v>
      </c>
      <c r="D126" s="78"/>
      <c r="E126" s="79" t="s">
        <v>116</v>
      </c>
      <c r="F126" s="1">
        <v>110.69</v>
      </c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73"/>
      <c r="Y126" s="73"/>
      <c r="Z126" s="73"/>
    </row>
    <row r="127" spans="1:26" ht="14.25" customHeight="1">
      <c r="A127" s="69">
        <v>6</v>
      </c>
      <c r="B127" s="26" t="s">
        <v>38</v>
      </c>
      <c r="C127" s="36">
        <v>59.74044660523853</v>
      </c>
      <c r="D127" s="70"/>
      <c r="E127" s="79"/>
      <c r="F127" s="1">
        <f>SUM(F124:F126)</f>
        <v>358.46999999999997</v>
      </c>
      <c r="H127" s="73"/>
      <c r="I127" s="73"/>
      <c r="J127" s="73"/>
      <c r="K127" s="73"/>
      <c r="L127" s="73"/>
      <c r="M127" s="74"/>
      <c r="N127" s="74"/>
      <c r="O127" s="73"/>
      <c r="P127" s="73"/>
      <c r="Q127" s="75"/>
      <c r="R127" s="75"/>
      <c r="S127" s="73"/>
      <c r="T127" s="73"/>
      <c r="U127" s="75"/>
      <c r="V127" s="74"/>
      <c r="W127" s="73"/>
      <c r="X127" s="73"/>
      <c r="Y127" s="73"/>
      <c r="Z127" s="73"/>
    </row>
    <row r="128" spans="1:26" ht="14.25" customHeight="1">
      <c r="A128" s="45">
        <v>7</v>
      </c>
      <c r="B128" s="26" t="s">
        <v>36</v>
      </c>
      <c r="C128" s="36">
        <v>46.05375680112077</v>
      </c>
      <c r="D128" s="78"/>
      <c r="E128" s="79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73"/>
      <c r="Y128" s="73"/>
      <c r="Z128" s="73"/>
    </row>
    <row r="129" spans="1:26" ht="12.75" customHeight="1">
      <c r="A129" s="84"/>
      <c r="B129" s="85"/>
      <c r="C129" s="47"/>
      <c r="D129" s="86"/>
      <c r="E129" s="76" t="s">
        <v>117</v>
      </c>
      <c r="F129" s="77"/>
      <c r="G129" s="77" t="s">
        <v>34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8"/>
      <c r="W129" s="89"/>
      <c r="X129" s="73"/>
      <c r="Y129" s="73"/>
      <c r="Z129" s="73"/>
    </row>
    <row r="130" spans="1:26" ht="14.25" customHeight="1">
      <c r="A130" s="84"/>
      <c r="B130" s="85"/>
      <c r="C130" s="47"/>
      <c r="D130" s="86"/>
      <c r="E130" s="79" t="s">
        <v>118</v>
      </c>
      <c r="F130" s="1">
        <v>118.78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8"/>
      <c r="W130" s="89"/>
      <c r="X130" s="73"/>
      <c r="Y130" s="73"/>
      <c r="Z130" s="73"/>
    </row>
    <row r="131" spans="1:26" ht="14.25" customHeight="1">
      <c r="A131" s="90"/>
      <c r="B131" s="90"/>
      <c r="C131" s="90"/>
      <c r="D131" s="91"/>
      <c r="E131" s="79"/>
      <c r="F131" s="1">
        <f>F130</f>
        <v>118.78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73"/>
      <c r="Y131" s="73"/>
      <c r="Z131" s="73"/>
    </row>
    <row r="132" spans="1:26" ht="14.25" customHeight="1">
      <c r="A132" s="40"/>
      <c r="B132" s="85"/>
      <c r="C132" s="92"/>
      <c r="D132" s="93"/>
      <c r="E132" s="79"/>
      <c r="H132" s="45"/>
      <c r="I132" s="73"/>
      <c r="J132" s="45"/>
      <c r="K132" s="40"/>
      <c r="L132" s="45"/>
      <c r="M132" s="40"/>
      <c r="N132" s="45"/>
      <c r="O132" s="40"/>
      <c r="P132" s="45"/>
      <c r="Q132" s="40"/>
      <c r="R132" s="45"/>
      <c r="S132" s="81"/>
      <c r="T132" s="81"/>
      <c r="U132" s="81"/>
      <c r="V132" s="46"/>
      <c r="W132" s="47"/>
      <c r="X132" s="73"/>
      <c r="Y132" s="73"/>
      <c r="Z132" s="73"/>
    </row>
    <row r="133" spans="1:26" ht="14.25" customHeight="1">
      <c r="A133" s="94"/>
      <c r="B133" s="95" t="s">
        <v>119</v>
      </c>
      <c r="C133" s="96"/>
      <c r="D133" s="93"/>
      <c r="E133" s="97" t="s">
        <v>120</v>
      </c>
      <c r="F133" s="77"/>
      <c r="G133" s="77" t="s">
        <v>70</v>
      </c>
      <c r="H133" s="45"/>
      <c r="I133" s="73"/>
      <c r="J133" s="45"/>
      <c r="K133" s="40"/>
      <c r="L133" s="45"/>
      <c r="M133" s="40"/>
      <c r="N133" s="45"/>
      <c r="O133" s="40"/>
      <c r="P133" s="45"/>
      <c r="Q133" s="40"/>
      <c r="R133" s="45"/>
      <c r="S133" s="81"/>
      <c r="T133" s="81"/>
      <c r="U133" s="81"/>
      <c r="V133" s="46"/>
      <c r="W133" s="47"/>
      <c r="X133" s="73"/>
      <c r="Y133" s="73"/>
      <c r="Z133" s="73"/>
    </row>
    <row r="134" spans="1:26" ht="14.25" customHeight="1">
      <c r="A134" s="40">
        <v>1</v>
      </c>
      <c r="B134" s="26" t="s">
        <v>102</v>
      </c>
      <c r="C134" s="36">
        <v>285.7589952402646</v>
      </c>
      <c r="D134" s="93"/>
      <c r="E134" s="37" t="s">
        <v>121</v>
      </c>
      <c r="F134" s="1">
        <v>106.85</v>
      </c>
      <c r="H134" s="45"/>
      <c r="I134" s="73"/>
      <c r="J134" s="45"/>
      <c r="K134" s="40"/>
      <c r="L134" s="45"/>
      <c r="M134" s="40"/>
      <c r="N134" s="45"/>
      <c r="O134" s="40"/>
      <c r="P134" s="45"/>
      <c r="Q134" s="40"/>
      <c r="R134" s="45"/>
      <c r="S134" s="81"/>
      <c r="T134" s="81"/>
      <c r="U134" s="81"/>
      <c r="V134" s="46"/>
      <c r="W134" s="47"/>
      <c r="X134" s="73"/>
      <c r="Y134" s="73"/>
      <c r="Z134" s="73"/>
    </row>
    <row r="135" spans="1:26" ht="14.25" customHeight="1">
      <c r="A135" s="40">
        <v>2</v>
      </c>
      <c r="B135" s="26" t="s">
        <v>104</v>
      </c>
      <c r="C135" s="36">
        <v>222.89787000644128</v>
      </c>
      <c r="D135" s="93"/>
      <c r="E135" s="37"/>
      <c r="F135" s="1">
        <f>F134</f>
        <v>106.85</v>
      </c>
      <c r="H135" s="45"/>
      <c r="I135" s="73"/>
      <c r="J135" s="45"/>
      <c r="K135" s="40"/>
      <c r="L135" s="45"/>
      <c r="M135" s="40"/>
      <c r="N135" s="45"/>
      <c r="O135" s="40"/>
      <c r="P135" s="45"/>
      <c r="Q135" s="40"/>
      <c r="R135" s="45"/>
      <c r="S135" s="81"/>
      <c r="T135" s="81"/>
      <c r="U135" s="81"/>
      <c r="V135" s="46"/>
      <c r="W135" s="47"/>
      <c r="X135" s="73"/>
      <c r="Y135" s="73"/>
      <c r="Z135" s="73"/>
    </row>
    <row r="136" spans="1:26" s="1" customFormat="1" ht="14.25" customHeight="1">
      <c r="A136" s="40">
        <v>3</v>
      </c>
      <c r="B136" s="26" t="s">
        <v>71</v>
      </c>
      <c r="C136" s="36">
        <v>221.98210467241395</v>
      </c>
      <c r="D136" s="93"/>
      <c r="H136" s="45"/>
      <c r="I136" s="73"/>
      <c r="J136" s="45"/>
      <c r="K136" s="40"/>
      <c r="L136" s="45"/>
      <c r="M136" s="40"/>
      <c r="N136" s="45"/>
      <c r="O136" s="40"/>
      <c r="P136" s="45"/>
      <c r="Q136" s="40"/>
      <c r="R136" s="45"/>
      <c r="S136" s="81"/>
      <c r="T136" s="81"/>
      <c r="U136" s="81"/>
      <c r="V136" s="46"/>
      <c r="W136" s="47"/>
      <c r="X136" s="73"/>
      <c r="Y136" s="73"/>
      <c r="Z136" s="73"/>
    </row>
    <row r="137" spans="1:26" ht="14.25" customHeight="1">
      <c r="A137" s="40">
        <v>4</v>
      </c>
      <c r="B137" s="26" t="s">
        <v>60</v>
      </c>
      <c r="C137" s="36">
        <v>204.01571455744525</v>
      </c>
      <c r="D137" s="93"/>
      <c r="E137" s="98" t="s">
        <v>122</v>
      </c>
      <c r="F137" s="99"/>
      <c r="G137" s="99"/>
      <c r="H137" s="45"/>
      <c r="I137" s="73"/>
      <c r="J137" s="45"/>
      <c r="K137" s="40"/>
      <c r="L137" s="45"/>
      <c r="M137" s="40"/>
      <c r="N137" s="45"/>
      <c r="O137" s="40"/>
      <c r="P137" s="45"/>
      <c r="Q137" s="40"/>
      <c r="R137" s="45"/>
      <c r="S137" s="81"/>
      <c r="T137" s="81"/>
      <c r="U137" s="81"/>
      <c r="V137" s="46"/>
      <c r="W137" s="47"/>
      <c r="X137" s="73"/>
      <c r="Y137" s="73"/>
      <c r="Z137" s="73"/>
    </row>
    <row r="138" spans="1:26" ht="14.25" customHeight="1">
      <c r="A138" s="40">
        <v>5</v>
      </c>
      <c r="B138" s="26" t="s">
        <v>106</v>
      </c>
      <c r="C138" s="36">
        <v>181.2169271205844</v>
      </c>
      <c r="D138" s="93"/>
      <c r="E138" s="76" t="s">
        <v>113</v>
      </c>
      <c r="F138" s="77"/>
      <c r="G138" s="77" t="s">
        <v>25</v>
      </c>
      <c r="H138" s="45"/>
      <c r="I138" s="73"/>
      <c r="J138" s="45"/>
      <c r="K138" s="40"/>
      <c r="L138" s="45"/>
      <c r="M138" s="40"/>
      <c r="N138" s="45"/>
      <c r="O138" s="40"/>
      <c r="P138" s="45"/>
      <c r="Q138" s="40"/>
      <c r="R138" s="45"/>
      <c r="S138" s="81"/>
      <c r="T138" s="81"/>
      <c r="U138" s="81"/>
      <c r="V138" s="46"/>
      <c r="W138" s="47"/>
      <c r="X138" s="73"/>
      <c r="Y138" s="73"/>
      <c r="Z138" s="73"/>
    </row>
    <row r="139" spans="1:29" ht="14.25" customHeight="1">
      <c r="A139" s="40">
        <v>6</v>
      </c>
      <c r="B139" s="26" t="s">
        <v>66</v>
      </c>
      <c r="C139" s="36">
        <v>179.69922031831024</v>
      </c>
      <c r="D139" s="93"/>
      <c r="E139" s="79" t="s">
        <v>123</v>
      </c>
      <c r="F139" s="1">
        <v>222.9</v>
      </c>
      <c r="H139" s="45"/>
      <c r="I139" s="73"/>
      <c r="J139" s="45"/>
      <c r="K139" s="40"/>
      <c r="L139" s="45"/>
      <c r="M139" s="40"/>
      <c r="N139" s="45"/>
      <c r="O139" s="40"/>
      <c r="P139" s="45"/>
      <c r="Q139" s="40"/>
      <c r="R139" s="45"/>
      <c r="S139" s="81"/>
      <c r="T139" s="81"/>
      <c r="U139" s="81"/>
      <c r="V139" s="46"/>
      <c r="W139" s="47"/>
      <c r="X139" s="73"/>
      <c r="Y139" s="73"/>
      <c r="Z139" s="73"/>
      <c r="AC139" s="8"/>
    </row>
    <row r="140" spans="1:26" ht="14.25" customHeight="1">
      <c r="A140" s="40">
        <v>7</v>
      </c>
      <c r="B140" s="26" t="s">
        <v>58</v>
      </c>
      <c r="C140" s="36">
        <v>178.01504274356253</v>
      </c>
      <c r="D140" s="93"/>
      <c r="E140" s="79" t="s">
        <v>124</v>
      </c>
      <c r="F140" s="1">
        <v>177.76</v>
      </c>
      <c r="H140" s="45"/>
      <c r="I140" s="73"/>
      <c r="J140" s="45"/>
      <c r="K140" s="40"/>
      <c r="L140" s="45"/>
      <c r="M140" s="40"/>
      <c r="N140" s="45"/>
      <c r="O140" s="40"/>
      <c r="P140" s="45"/>
      <c r="Q140" s="40"/>
      <c r="R140" s="45"/>
      <c r="S140" s="81"/>
      <c r="T140" s="81"/>
      <c r="U140" s="81"/>
      <c r="V140" s="46"/>
      <c r="W140" s="47"/>
      <c r="X140" s="73"/>
      <c r="Y140" s="73"/>
      <c r="Z140" s="73"/>
    </row>
    <row r="141" spans="1:26" ht="14.25" customHeight="1">
      <c r="A141" s="40">
        <v>8</v>
      </c>
      <c r="B141" s="26" t="s">
        <v>54</v>
      </c>
      <c r="C141" s="36">
        <v>177.75862329664534</v>
      </c>
      <c r="D141" s="93"/>
      <c r="E141" s="79" t="s">
        <v>125</v>
      </c>
      <c r="F141" s="1">
        <v>169.77</v>
      </c>
      <c r="H141" s="45"/>
      <c r="I141" s="73"/>
      <c r="J141" s="45"/>
      <c r="K141" s="40"/>
      <c r="L141" s="45"/>
      <c r="M141" s="40"/>
      <c r="N141" s="45"/>
      <c r="O141" s="40"/>
      <c r="P141" s="45"/>
      <c r="Q141" s="40"/>
      <c r="R141" s="45"/>
      <c r="S141" s="81"/>
      <c r="T141" s="81"/>
      <c r="U141" s="81"/>
      <c r="V141" s="46"/>
      <c r="W141" s="47"/>
      <c r="X141" s="73"/>
      <c r="Y141" s="73"/>
      <c r="Z141" s="73"/>
    </row>
    <row r="142" spans="1:26" ht="14.25" customHeight="1">
      <c r="A142" s="40">
        <v>9</v>
      </c>
      <c r="B142" s="26" t="s">
        <v>101</v>
      </c>
      <c r="C142" s="36">
        <v>169.77116276618182</v>
      </c>
      <c r="D142" s="93"/>
      <c r="E142" s="79" t="s">
        <v>115</v>
      </c>
      <c r="F142" s="1">
        <v>166.99</v>
      </c>
      <c r="H142" s="45"/>
      <c r="I142" s="73"/>
      <c r="J142" s="45"/>
      <c r="K142" s="40"/>
      <c r="L142" s="45"/>
      <c r="M142" s="40"/>
      <c r="N142" s="45"/>
      <c r="O142" s="40"/>
      <c r="P142" s="45"/>
      <c r="Q142" s="40"/>
      <c r="R142" s="45"/>
      <c r="S142" s="81"/>
      <c r="T142" s="81"/>
      <c r="U142" s="81"/>
      <c r="V142" s="46"/>
      <c r="W142" s="47"/>
      <c r="X142" s="73"/>
      <c r="Y142" s="73"/>
      <c r="Z142" s="73"/>
    </row>
    <row r="143" spans="1:26" ht="14.25" customHeight="1">
      <c r="A143" s="40">
        <v>10</v>
      </c>
      <c r="B143" s="26" t="s">
        <v>55</v>
      </c>
      <c r="C143" s="36">
        <v>168.97092508983485</v>
      </c>
      <c r="D143" s="70"/>
      <c r="E143" s="79" t="s">
        <v>126</v>
      </c>
      <c r="F143" s="1">
        <v>124.96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4"/>
      <c r="W143" s="73"/>
      <c r="X143" s="73"/>
      <c r="Y143" s="73"/>
      <c r="Z143" s="73"/>
    </row>
    <row r="144" spans="1:26" ht="14.25" customHeight="1">
      <c r="A144" s="40">
        <v>11</v>
      </c>
      <c r="B144" s="26" t="s">
        <v>99</v>
      </c>
      <c r="C144" s="36">
        <v>166.9944166090041</v>
      </c>
      <c r="D144" s="50"/>
      <c r="E144" s="79"/>
      <c r="F144" s="1">
        <f>SUM(F139:F143)</f>
        <v>862.38</v>
      </c>
      <c r="H144" s="53"/>
      <c r="I144" s="53"/>
      <c r="J144" s="53"/>
      <c r="K144" s="100"/>
      <c r="L144" s="100"/>
      <c r="M144" s="44"/>
      <c r="N144" s="44"/>
      <c r="O144" s="101"/>
      <c r="P144" s="101"/>
      <c r="Q144" s="101"/>
      <c r="R144" s="101"/>
      <c r="S144" s="53"/>
      <c r="T144" s="54"/>
      <c r="U144" s="73"/>
      <c r="V144" s="74"/>
      <c r="W144" s="73"/>
      <c r="X144" s="73"/>
      <c r="Y144" s="73"/>
      <c r="Z144" s="73"/>
    </row>
    <row r="145" spans="1:26" ht="14.25" customHeight="1">
      <c r="A145" s="40">
        <v>12</v>
      </c>
      <c r="B145" s="26" t="s">
        <v>74</v>
      </c>
      <c r="C145" s="36">
        <v>152.79236740774732</v>
      </c>
      <c r="D145" s="50"/>
      <c r="E145" s="79"/>
      <c r="H145" s="53"/>
      <c r="I145" s="53"/>
      <c r="J145" s="53"/>
      <c r="K145" s="100"/>
      <c r="L145" s="100"/>
      <c r="M145" s="44"/>
      <c r="N145" s="44"/>
      <c r="O145" s="102"/>
      <c r="P145" s="100"/>
      <c r="Q145" s="73"/>
      <c r="R145" s="102"/>
      <c r="S145" s="53"/>
      <c r="T145" s="75"/>
      <c r="U145" s="73"/>
      <c r="V145" s="74"/>
      <c r="W145" s="73"/>
      <c r="X145" s="73"/>
      <c r="Y145" s="73"/>
      <c r="Z145" s="73"/>
    </row>
    <row r="146" spans="1:26" ht="14.25" customHeight="1">
      <c r="A146" s="40">
        <v>13</v>
      </c>
      <c r="B146" s="26" t="s">
        <v>68</v>
      </c>
      <c r="C146" s="36">
        <v>128.04644932517704</v>
      </c>
      <c r="D146" s="70"/>
      <c r="E146" s="76" t="s">
        <v>117</v>
      </c>
      <c r="F146" s="77"/>
      <c r="G146" s="77" t="s">
        <v>34</v>
      </c>
      <c r="H146" s="73"/>
      <c r="I146" s="73"/>
      <c r="J146" s="73"/>
      <c r="K146" s="73"/>
      <c r="L146" s="73"/>
      <c r="M146" s="74"/>
      <c r="N146" s="74"/>
      <c r="O146" s="73"/>
      <c r="P146" s="73"/>
      <c r="Q146" s="75"/>
      <c r="R146" s="75"/>
      <c r="S146" s="73"/>
      <c r="T146" s="73"/>
      <c r="U146" s="75"/>
      <c r="V146" s="74"/>
      <c r="W146" s="73"/>
      <c r="X146" s="73"/>
      <c r="Y146" s="73"/>
      <c r="Z146" s="73"/>
    </row>
    <row r="147" spans="1:26" ht="14.25" customHeight="1">
      <c r="A147" s="40">
        <v>14</v>
      </c>
      <c r="B147" s="26" t="s">
        <v>62</v>
      </c>
      <c r="C147" s="36">
        <v>124.9567667893678</v>
      </c>
      <c r="D147" s="70"/>
      <c r="E147" s="79" t="s">
        <v>127</v>
      </c>
      <c r="F147" s="1">
        <v>285.76</v>
      </c>
      <c r="H147" s="73"/>
      <c r="I147" s="73"/>
      <c r="J147" s="73"/>
      <c r="K147" s="73"/>
      <c r="L147" s="73"/>
      <c r="M147" s="74"/>
      <c r="N147" s="74"/>
      <c r="O147" s="73"/>
      <c r="P147" s="73"/>
      <c r="Q147" s="75"/>
      <c r="R147" s="75"/>
      <c r="S147" s="73"/>
      <c r="T147" s="73"/>
      <c r="U147" s="75"/>
      <c r="V147" s="74"/>
      <c r="W147" s="73"/>
      <c r="X147" s="73"/>
      <c r="Y147" s="73"/>
      <c r="Z147" s="73"/>
    </row>
    <row r="148" spans="1:26" ht="14.25" customHeight="1">
      <c r="A148" s="40"/>
      <c r="B148" s="85"/>
      <c r="C148" s="47"/>
      <c r="D148" s="70"/>
      <c r="E148" s="79" t="s">
        <v>128</v>
      </c>
      <c r="F148" s="1">
        <v>181.22</v>
      </c>
      <c r="H148" s="73"/>
      <c r="I148" s="73"/>
      <c r="J148" s="73"/>
      <c r="K148" s="73"/>
      <c r="L148" s="73"/>
      <c r="M148" s="74"/>
      <c r="N148" s="74"/>
      <c r="O148" s="73"/>
      <c r="P148" s="73"/>
      <c r="Q148" s="75"/>
      <c r="R148" s="75"/>
      <c r="S148" s="73"/>
      <c r="T148" s="73"/>
      <c r="U148" s="75"/>
      <c r="V148" s="74"/>
      <c r="W148" s="73"/>
      <c r="X148" s="73"/>
      <c r="Y148" s="73"/>
      <c r="Z148" s="73"/>
    </row>
    <row r="149" spans="1:26" ht="14.25" customHeight="1">
      <c r="A149" s="40"/>
      <c r="B149" s="85"/>
      <c r="C149" s="47"/>
      <c r="D149" s="70"/>
      <c r="E149" s="79"/>
      <c r="F149" s="1">
        <f>SUM(F147+F148)</f>
        <v>466.98</v>
      </c>
      <c r="H149" s="73"/>
      <c r="I149" s="73"/>
      <c r="J149" s="73"/>
      <c r="K149" s="73"/>
      <c r="L149" s="73"/>
      <c r="M149" s="74"/>
      <c r="N149" s="74"/>
      <c r="O149" s="73"/>
      <c r="P149" s="73"/>
      <c r="Q149" s="75"/>
      <c r="R149" s="75"/>
      <c r="S149" s="73"/>
      <c r="T149" s="73"/>
      <c r="U149" s="75"/>
      <c r="V149" s="74"/>
      <c r="W149" s="73"/>
      <c r="X149" s="73"/>
      <c r="Y149" s="73"/>
      <c r="Z149" s="73"/>
    </row>
    <row r="150" spans="1:26" s="1" customFormat="1" ht="14.25" customHeight="1">
      <c r="A150" s="40"/>
      <c r="B150" s="85"/>
      <c r="C150" s="47"/>
      <c r="D150" s="70"/>
      <c r="H150" s="73"/>
      <c r="I150" s="73"/>
      <c r="J150" s="73"/>
      <c r="K150" s="73"/>
      <c r="L150" s="73"/>
      <c r="M150" s="74"/>
      <c r="N150" s="74"/>
      <c r="O150" s="73"/>
      <c r="P150" s="73"/>
      <c r="Q150" s="75"/>
      <c r="R150" s="75"/>
      <c r="S150" s="73"/>
      <c r="T150" s="73"/>
      <c r="U150" s="75"/>
      <c r="V150" s="74"/>
      <c r="W150" s="73"/>
      <c r="X150" s="73"/>
      <c r="Y150" s="73"/>
      <c r="Z150" s="73"/>
    </row>
    <row r="151" spans="1:26" ht="14.25" customHeight="1">
      <c r="A151" s="40"/>
      <c r="B151" s="85"/>
      <c r="C151" s="47"/>
      <c r="D151" s="70"/>
      <c r="E151" s="76" t="s">
        <v>129</v>
      </c>
      <c r="F151" s="77"/>
      <c r="G151" s="77" t="s">
        <v>70</v>
      </c>
      <c r="H151" s="73"/>
      <c r="I151" s="73"/>
      <c r="J151" s="73"/>
      <c r="K151" s="73"/>
      <c r="L151" s="73"/>
      <c r="M151" s="74"/>
      <c r="N151" s="74"/>
      <c r="O151" s="73"/>
      <c r="P151" s="73"/>
      <c r="Q151" s="75"/>
      <c r="R151" s="75"/>
      <c r="S151" s="73"/>
      <c r="T151" s="73"/>
      <c r="U151" s="75"/>
      <c r="V151" s="74"/>
      <c r="W151" s="73"/>
      <c r="X151" s="73"/>
      <c r="Y151" s="73"/>
      <c r="Z151" s="73"/>
    </row>
    <row r="152" spans="1:26" ht="14.25" customHeight="1">
      <c r="A152" s="69"/>
      <c r="B152" s="103"/>
      <c r="C152" s="69"/>
      <c r="D152" s="70"/>
      <c r="E152" s="37" t="s">
        <v>130</v>
      </c>
      <c r="F152" s="1">
        <v>168.97</v>
      </c>
      <c r="H152" s="73"/>
      <c r="I152" s="73"/>
      <c r="J152" s="73"/>
      <c r="K152" s="73"/>
      <c r="L152" s="73"/>
      <c r="M152" s="74"/>
      <c r="N152" s="74"/>
      <c r="O152" s="73"/>
      <c r="P152" s="73"/>
      <c r="Q152" s="75"/>
      <c r="R152" s="75"/>
      <c r="S152" s="73"/>
      <c r="T152" s="73"/>
      <c r="U152" s="75"/>
      <c r="V152" s="74"/>
      <c r="W152" s="73"/>
      <c r="X152" s="73"/>
      <c r="Y152" s="73"/>
      <c r="Z152" s="73"/>
    </row>
    <row r="153" spans="1:26" ht="14.25" customHeight="1">
      <c r="A153" s="69"/>
      <c r="B153" s="103"/>
      <c r="C153" s="69"/>
      <c r="D153" s="70"/>
      <c r="E153" s="37" t="s">
        <v>131</v>
      </c>
      <c r="F153" s="1">
        <v>204.02</v>
      </c>
      <c r="H153" s="73"/>
      <c r="I153" s="73"/>
      <c r="J153" s="73"/>
      <c r="K153" s="73"/>
      <c r="L153" s="73"/>
      <c r="M153" s="74"/>
      <c r="N153" s="74"/>
      <c r="O153" s="73"/>
      <c r="P153" s="73"/>
      <c r="Q153" s="75"/>
      <c r="R153" s="75"/>
      <c r="S153" s="73"/>
      <c r="T153" s="73"/>
      <c r="U153" s="75"/>
      <c r="V153" s="74"/>
      <c r="W153" s="73"/>
      <c r="X153" s="73"/>
      <c r="Y153" s="73"/>
      <c r="Z153" s="73"/>
    </row>
    <row r="154" spans="1:26" s="1" customFormat="1" ht="14.25" customHeight="1">
      <c r="A154" s="69"/>
      <c r="B154" s="103"/>
      <c r="C154" s="69"/>
      <c r="D154" s="70"/>
      <c r="F154" s="1">
        <f>SUM(F152+F153)</f>
        <v>372.99</v>
      </c>
      <c r="H154" s="73"/>
      <c r="I154" s="73"/>
      <c r="J154" s="73"/>
      <c r="K154" s="73"/>
      <c r="L154" s="73"/>
      <c r="M154" s="74"/>
      <c r="N154" s="74"/>
      <c r="O154" s="73"/>
      <c r="P154" s="73"/>
      <c r="Q154" s="75"/>
      <c r="R154" s="75"/>
      <c r="S154" s="73"/>
      <c r="T154" s="73"/>
      <c r="U154" s="75"/>
      <c r="V154" s="74"/>
      <c r="W154" s="73"/>
      <c r="X154" s="73"/>
      <c r="Y154" s="73"/>
      <c r="Z154" s="73"/>
    </row>
    <row r="155" spans="1:26" s="1" customFormat="1" ht="14.25" customHeight="1">
      <c r="A155" s="69"/>
      <c r="B155" s="54"/>
      <c r="C155" s="45"/>
      <c r="D155" s="78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73"/>
      <c r="Y155" s="73"/>
      <c r="Z155" s="73"/>
    </row>
    <row r="156" spans="1:26" s="1" customFormat="1" ht="12.75" customHeight="1">
      <c r="A156" s="69"/>
      <c r="B156" s="104"/>
      <c r="C156" s="84"/>
      <c r="D156" s="86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8"/>
      <c r="W156" s="89"/>
      <c r="X156" s="73"/>
      <c r="Y156" s="73"/>
      <c r="Z156" s="73"/>
    </row>
    <row r="157" spans="1:26" s="1" customFormat="1" ht="14.25" customHeight="1">
      <c r="A157" s="84"/>
      <c r="B157" s="104"/>
      <c r="C157" s="84"/>
      <c r="D157" s="86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8"/>
      <c r="W157" s="89"/>
      <c r="X157" s="73"/>
      <c r="Y157" s="73"/>
      <c r="Z157" s="73"/>
    </row>
    <row r="158" spans="1:26" s="1" customFormat="1" ht="14.25" customHeight="1">
      <c r="A158" s="84"/>
      <c r="B158" s="105"/>
      <c r="C158" s="106"/>
      <c r="D158" s="107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73"/>
      <c r="Y158" s="73"/>
      <c r="Z158" s="73"/>
    </row>
    <row r="159" spans="1:26" s="1" customFormat="1" ht="14.25" customHeight="1">
      <c r="A159" s="40"/>
      <c r="B159" s="85"/>
      <c r="C159" s="92"/>
      <c r="D159" s="93"/>
      <c r="H159" s="45"/>
      <c r="I159" s="73"/>
      <c r="J159" s="45"/>
      <c r="K159" s="40"/>
      <c r="L159" s="45"/>
      <c r="M159" s="40"/>
      <c r="N159" s="45"/>
      <c r="O159" s="40"/>
      <c r="P159" s="45"/>
      <c r="Q159" s="40"/>
      <c r="R159" s="45"/>
      <c r="S159" s="81"/>
      <c r="T159" s="81"/>
      <c r="U159" s="81"/>
      <c r="V159" s="46"/>
      <c r="W159" s="47"/>
      <c r="X159" s="73"/>
      <c r="Y159" s="73"/>
      <c r="Z159" s="73"/>
    </row>
    <row r="160" spans="1:26" s="1" customFormat="1" ht="14.25" customHeight="1">
      <c r="A160" s="40"/>
      <c r="B160" s="85"/>
      <c r="C160" s="92"/>
      <c r="D160" s="93"/>
      <c r="H160" s="45"/>
      <c r="I160" s="73"/>
      <c r="J160" s="45"/>
      <c r="K160" s="40"/>
      <c r="L160" s="45"/>
      <c r="M160" s="40"/>
      <c r="N160" s="45"/>
      <c r="O160" s="40"/>
      <c r="P160" s="45"/>
      <c r="Q160" s="40"/>
      <c r="R160" s="45"/>
      <c r="S160" s="81"/>
      <c r="T160" s="81"/>
      <c r="U160" s="81"/>
      <c r="V160" s="46"/>
      <c r="W160" s="47"/>
      <c r="X160" s="73"/>
      <c r="Y160" s="73"/>
      <c r="Z160" s="73"/>
    </row>
    <row r="161" spans="1:26" ht="14.25" customHeight="1">
      <c r="A161" s="40"/>
      <c r="B161" s="85"/>
      <c r="C161" s="92"/>
      <c r="D161" s="93"/>
      <c r="E161" s="42"/>
      <c r="F161" s="43"/>
      <c r="G161" s="40"/>
      <c r="H161" s="45"/>
      <c r="I161" s="73"/>
      <c r="J161" s="45"/>
      <c r="K161" s="40"/>
      <c r="L161" s="45"/>
      <c r="M161" s="40"/>
      <c r="N161" s="45"/>
      <c r="O161" s="40"/>
      <c r="P161" s="45"/>
      <c r="Q161" s="40"/>
      <c r="R161" s="45"/>
      <c r="S161" s="81"/>
      <c r="T161" s="81"/>
      <c r="U161" s="81"/>
      <c r="V161" s="46"/>
      <c r="W161" s="47"/>
      <c r="X161" s="73"/>
      <c r="Y161" s="73"/>
      <c r="Z161" s="73"/>
    </row>
    <row r="162" spans="1:26" ht="14.25" customHeight="1">
      <c r="A162" s="108"/>
      <c r="B162" s="108"/>
      <c r="C162" s="108"/>
      <c r="D162" s="107"/>
      <c r="E162" s="42"/>
      <c r="F162" s="43"/>
      <c r="G162" s="40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73"/>
      <c r="Y162" s="73"/>
      <c r="Z162" s="73"/>
    </row>
    <row r="163" spans="1:26" ht="14.25" customHeight="1">
      <c r="A163" s="40"/>
      <c r="B163" s="85"/>
      <c r="C163" s="92"/>
      <c r="D163" s="93"/>
      <c r="E163" s="108"/>
      <c r="F163" s="108"/>
      <c r="G163" s="108"/>
      <c r="H163" s="45"/>
      <c r="I163" s="73"/>
      <c r="J163" s="45"/>
      <c r="K163" s="40"/>
      <c r="L163" s="45"/>
      <c r="M163" s="40"/>
      <c r="N163" s="45"/>
      <c r="O163" s="40"/>
      <c r="P163" s="45"/>
      <c r="Q163" s="40"/>
      <c r="R163" s="45"/>
      <c r="S163" s="81"/>
      <c r="T163" s="81"/>
      <c r="U163" s="81"/>
      <c r="V163" s="46"/>
      <c r="W163" s="47"/>
      <c r="X163" s="73"/>
      <c r="Y163" s="73"/>
      <c r="Z163" s="73"/>
    </row>
    <row r="164" spans="1:26" ht="14.25" customHeight="1">
      <c r="A164" s="40"/>
      <c r="B164" s="85"/>
      <c r="C164" s="92"/>
      <c r="D164" s="93"/>
      <c r="E164" s="42"/>
      <c r="F164" s="43"/>
      <c r="G164" s="40"/>
      <c r="H164" s="45"/>
      <c r="I164" s="73"/>
      <c r="J164" s="45"/>
      <c r="K164" s="40"/>
      <c r="L164" s="45"/>
      <c r="M164" s="40"/>
      <c r="N164" s="45"/>
      <c r="O164" s="40"/>
      <c r="P164" s="45"/>
      <c r="Q164" s="40"/>
      <c r="R164" s="45"/>
      <c r="S164" s="81"/>
      <c r="T164" s="81"/>
      <c r="U164" s="81"/>
      <c r="V164" s="46"/>
      <c r="W164" s="47"/>
      <c r="X164" s="73"/>
      <c r="Y164" s="73"/>
      <c r="Z164" s="73"/>
    </row>
    <row r="165" spans="1:26" ht="14.25" customHeight="1">
      <c r="A165" s="40"/>
      <c r="B165" s="85"/>
      <c r="C165" s="92"/>
      <c r="D165" s="93"/>
      <c r="E165" s="42"/>
      <c r="F165" s="43"/>
      <c r="G165" s="40"/>
      <c r="H165" s="45"/>
      <c r="I165" s="73"/>
      <c r="J165" s="45"/>
      <c r="K165" s="40"/>
      <c r="L165" s="45"/>
      <c r="M165" s="40"/>
      <c r="N165" s="45"/>
      <c r="O165" s="40"/>
      <c r="P165" s="45"/>
      <c r="Q165" s="40"/>
      <c r="R165" s="45"/>
      <c r="S165" s="81"/>
      <c r="T165" s="81"/>
      <c r="U165" s="81"/>
      <c r="V165" s="46"/>
      <c r="W165" s="47"/>
      <c r="X165" s="73"/>
      <c r="Y165" s="73"/>
      <c r="Z165" s="73"/>
    </row>
    <row r="166" spans="1:26" ht="14.25" customHeight="1">
      <c r="A166" s="108"/>
      <c r="B166" s="108"/>
      <c r="C166" s="108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73"/>
      <c r="Y166" s="73"/>
      <c r="Z166" s="73"/>
    </row>
    <row r="167" spans="1:26" ht="14.25" customHeight="1">
      <c r="A167" s="40"/>
      <c r="B167" s="85"/>
      <c r="C167" s="92"/>
      <c r="D167" s="93"/>
      <c r="E167" s="42"/>
      <c r="F167" s="43"/>
      <c r="G167" s="40"/>
      <c r="H167" s="45"/>
      <c r="I167" s="73"/>
      <c r="J167" s="45"/>
      <c r="K167" s="40"/>
      <c r="L167" s="45"/>
      <c r="M167" s="40"/>
      <c r="N167" s="45"/>
      <c r="O167" s="40"/>
      <c r="P167" s="45"/>
      <c r="Q167" s="40"/>
      <c r="R167" s="45"/>
      <c r="S167" s="81"/>
      <c r="T167" s="81"/>
      <c r="U167" s="81"/>
      <c r="V167" s="46"/>
      <c r="W167" s="47"/>
      <c r="X167" s="73"/>
      <c r="Y167" s="73"/>
      <c r="Z167" s="73"/>
    </row>
    <row r="168" spans="1:26" ht="14.25" customHeight="1">
      <c r="A168" s="40"/>
      <c r="B168" s="85"/>
      <c r="C168" s="92"/>
      <c r="D168" s="93"/>
      <c r="E168" s="42"/>
      <c r="F168" s="43"/>
      <c r="G168" s="40"/>
      <c r="H168" s="45"/>
      <c r="I168" s="73"/>
      <c r="J168" s="45"/>
      <c r="K168" s="40"/>
      <c r="L168" s="45"/>
      <c r="M168" s="40"/>
      <c r="N168" s="45"/>
      <c r="O168" s="40"/>
      <c r="P168" s="45"/>
      <c r="Q168" s="40"/>
      <c r="R168" s="45"/>
      <c r="S168" s="81"/>
      <c r="T168" s="81"/>
      <c r="U168" s="81"/>
      <c r="V168" s="46"/>
      <c r="W168" s="47"/>
      <c r="X168" s="73"/>
      <c r="Y168" s="73"/>
      <c r="Z168" s="73"/>
    </row>
    <row r="169" spans="1:26" ht="14.25" customHeight="1">
      <c r="A169" s="40"/>
      <c r="B169" s="85"/>
      <c r="C169" s="92"/>
      <c r="D169" s="93"/>
      <c r="E169" s="42"/>
      <c r="F169" s="43"/>
      <c r="G169" s="40"/>
      <c r="H169" s="45"/>
      <c r="I169" s="73"/>
      <c r="J169" s="45"/>
      <c r="K169" s="40"/>
      <c r="L169" s="45"/>
      <c r="M169" s="40"/>
      <c r="N169" s="45"/>
      <c r="O169" s="40"/>
      <c r="P169" s="45"/>
      <c r="Q169" s="40"/>
      <c r="R169" s="45"/>
      <c r="S169" s="81"/>
      <c r="T169" s="81"/>
      <c r="U169" s="81"/>
      <c r="V169" s="46"/>
      <c r="W169" s="47"/>
      <c r="X169" s="73"/>
      <c r="Y169" s="73"/>
      <c r="Z169" s="73"/>
    </row>
    <row r="170" spans="1:26" ht="14.25" customHeight="1">
      <c r="A170" s="40"/>
      <c r="B170" s="40"/>
      <c r="C170" s="40"/>
      <c r="D170" s="41"/>
      <c r="E170" s="42"/>
      <c r="F170" s="43"/>
      <c r="G170" s="40"/>
      <c r="H170" s="40"/>
      <c r="I170" s="44"/>
      <c r="J170" s="44"/>
      <c r="K170" s="45"/>
      <c r="L170" s="45"/>
      <c r="M170" s="40"/>
      <c r="N170" s="40"/>
      <c r="O170" s="44"/>
      <c r="P170" s="44"/>
      <c r="Q170" s="44"/>
      <c r="R170" s="44"/>
      <c r="S170" s="45"/>
      <c r="T170" s="45"/>
      <c r="U170" s="45"/>
      <c r="V170" s="46"/>
      <c r="W170" s="47"/>
      <c r="X170" s="73"/>
      <c r="Y170" s="73"/>
      <c r="Z170" s="73"/>
    </row>
    <row r="171" spans="1:26" ht="14.25" customHeight="1">
      <c r="A171" s="73"/>
      <c r="B171" s="101"/>
      <c r="C171" s="53"/>
      <c r="D171" s="50"/>
      <c r="E171" s="73"/>
      <c r="F171" s="109"/>
      <c r="G171" s="53"/>
      <c r="H171" s="53"/>
      <c r="I171" s="53"/>
      <c r="J171" s="53"/>
      <c r="K171" s="100"/>
      <c r="L171" s="100"/>
      <c r="M171" s="44"/>
      <c r="N171" s="44"/>
      <c r="O171" s="101"/>
      <c r="P171" s="101"/>
      <c r="Q171" s="101"/>
      <c r="R171" s="101"/>
      <c r="S171" s="53"/>
      <c r="T171" s="54"/>
      <c r="U171" s="73"/>
      <c r="V171" s="74"/>
      <c r="W171" s="73"/>
      <c r="X171" s="73"/>
      <c r="Y171" s="73"/>
      <c r="Z171" s="73"/>
    </row>
    <row r="172" spans="1:26" ht="14.25" customHeight="1">
      <c r="A172" s="73"/>
      <c r="B172" s="40"/>
      <c r="C172" s="53"/>
      <c r="D172" s="50"/>
      <c r="E172" s="42"/>
      <c r="F172" s="45"/>
      <c r="G172" s="53"/>
      <c r="H172" s="53"/>
      <c r="I172" s="53"/>
      <c r="J172" s="53"/>
      <c r="K172" s="100"/>
      <c r="L172" s="100"/>
      <c r="M172" s="44"/>
      <c r="N172" s="44"/>
      <c r="O172" s="102"/>
      <c r="P172" s="100"/>
      <c r="Q172" s="73"/>
      <c r="R172" s="102"/>
      <c r="S172" s="53"/>
      <c r="T172" s="75"/>
      <c r="U172" s="73"/>
      <c r="V172" s="74"/>
      <c r="W172" s="73"/>
      <c r="X172" s="73"/>
      <c r="Y172" s="73"/>
      <c r="Z172" s="73"/>
    </row>
    <row r="173" spans="1:26" ht="14.25" customHeight="1">
      <c r="A173" s="73"/>
      <c r="B173" s="73"/>
      <c r="C173" s="73"/>
      <c r="D173" s="70"/>
      <c r="E173" s="110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4"/>
      <c r="W173" s="73"/>
      <c r="X173" s="73"/>
      <c r="Y173" s="73"/>
      <c r="Z173" s="73"/>
    </row>
    <row r="174" spans="1:26" ht="14.25" customHeight="1">
      <c r="A174" s="73"/>
      <c r="B174" s="73"/>
      <c r="C174" s="73"/>
      <c r="D174" s="70"/>
      <c r="E174" s="110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4"/>
      <c r="W174" s="73"/>
      <c r="X174" s="73"/>
      <c r="Y174" s="73"/>
      <c r="Z174" s="73"/>
    </row>
    <row r="175" spans="1:26" ht="14.25" customHeight="1">
      <c r="A175" s="73"/>
      <c r="B175" s="73"/>
      <c r="C175" s="73"/>
      <c r="D175" s="70"/>
      <c r="E175" s="110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4"/>
      <c r="W175" s="73"/>
      <c r="X175" s="73"/>
      <c r="Y175" s="73"/>
      <c r="Z175" s="73"/>
    </row>
    <row r="176" spans="1:26" ht="14.25" customHeight="1">
      <c r="A176" s="73"/>
      <c r="B176" s="73"/>
      <c r="C176" s="73"/>
      <c r="D176" s="70"/>
      <c r="E176" s="110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4"/>
      <c r="W176" s="73"/>
      <c r="X176" s="73"/>
      <c r="Y176" s="73"/>
      <c r="Z176" s="73"/>
    </row>
    <row r="177" spans="1:26" ht="14.25" customHeight="1">
      <c r="A177" s="73"/>
      <c r="B177" s="73"/>
      <c r="C177" s="73"/>
      <c r="D177" s="70"/>
      <c r="E177" s="110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4"/>
      <c r="W177" s="73"/>
      <c r="X177" s="73"/>
      <c r="Y177" s="73"/>
      <c r="Z177" s="73"/>
    </row>
    <row r="178" spans="1:26" ht="14.25" customHeight="1">
      <c r="A178" s="73"/>
      <c r="B178" s="73"/>
      <c r="C178" s="73"/>
      <c r="D178" s="70"/>
      <c r="E178" s="110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4"/>
      <c r="W178" s="73"/>
      <c r="X178" s="73"/>
      <c r="Y178" s="73"/>
      <c r="Z178" s="73"/>
    </row>
    <row r="179" spans="1:26" ht="14.25" customHeight="1">
      <c r="A179" s="73"/>
      <c r="B179" s="73"/>
      <c r="C179" s="73"/>
      <c r="D179" s="70"/>
      <c r="E179" s="110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4"/>
      <c r="W179" s="73"/>
      <c r="X179" s="73"/>
      <c r="Y179" s="73"/>
      <c r="Z179" s="73"/>
    </row>
    <row r="180" spans="1:26" ht="14.25" customHeight="1">
      <c r="A180" s="73"/>
      <c r="B180" s="73"/>
      <c r="C180" s="73"/>
      <c r="D180" s="70"/>
      <c r="E180" s="110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4"/>
      <c r="W180" s="73"/>
      <c r="X180" s="73"/>
      <c r="Y180" s="73"/>
      <c r="Z180" s="73"/>
    </row>
    <row r="181" spans="1:26" ht="14.25" customHeight="1">
      <c r="A181" s="73"/>
      <c r="B181" s="73"/>
      <c r="C181" s="73"/>
      <c r="D181" s="70"/>
      <c r="E181" s="110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4"/>
      <c r="W181" s="73"/>
      <c r="X181" s="73"/>
      <c r="Y181" s="73"/>
      <c r="Z181" s="73"/>
    </row>
    <row r="182" spans="1:26" ht="14.25" customHeight="1">
      <c r="A182" s="73"/>
      <c r="B182" s="73"/>
      <c r="C182" s="73"/>
      <c r="D182" s="70"/>
      <c r="E182" s="110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4"/>
      <c r="W182" s="73"/>
      <c r="X182" s="73"/>
      <c r="Y182" s="73"/>
      <c r="Z182" s="73"/>
    </row>
    <row r="183" spans="1:26" ht="14.25" customHeight="1">
      <c r="A183" s="73"/>
      <c r="B183" s="73"/>
      <c r="C183" s="73"/>
      <c r="D183" s="70"/>
      <c r="E183" s="110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4"/>
      <c r="W183" s="73"/>
      <c r="X183" s="73"/>
      <c r="Y183" s="73"/>
      <c r="Z183" s="73"/>
    </row>
    <row r="184" spans="1:26" ht="14.25" customHeight="1">
      <c r="A184" s="73"/>
      <c r="B184" s="73"/>
      <c r="C184" s="73"/>
      <c r="D184" s="70"/>
      <c r="E184" s="110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4"/>
      <c r="W184" s="73"/>
      <c r="X184" s="73"/>
      <c r="Y184" s="73"/>
      <c r="Z184" s="73"/>
    </row>
    <row r="185" spans="1:26" ht="14.25" customHeight="1">
      <c r="A185" s="73"/>
      <c r="B185" s="73"/>
      <c r="C185" s="73"/>
      <c r="D185" s="70"/>
      <c r="E185" s="110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4"/>
      <c r="W185" s="73"/>
      <c r="X185" s="73"/>
      <c r="Y185" s="73"/>
      <c r="Z185" s="73"/>
    </row>
    <row r="186" spans="1:26" ht="14.25" customHeight="1">
      <c r="A186" s="73"/>
      <c r="B186" s="73"/>
      <c r="C186" s="73"/>
      <c r="D186" s="70"/>
      <c r="E186" s="110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4"/>
      <c r="W186" s="73"/>
      <c r="X186" s="73"/>
      <c r="Y186" s="73"/>
      <c r="Z186" s="73"/>
    </row>
    <row r="187" spans="1:26" ht="14.25" customHeight="1">
      <c r="A187" s="73"/>
      <c r="B187" s="73"/>
      <c r="C187" s="73"/>
      <c r="D187" s="70"/>
      <c r="E187" s="110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4"/>
      <c r="W187" s="73"/>
      <c r="X187" s="73"/>
      <c r="Y187" s="73"/>
      <c r="Z187" s="73"/>
    </row>
    <row r="188" spans="1:26" ht="14.25" customHeight="1">
      <c r="A188" s="73"/>
      <c r="B188" s="73"/>
      <c r="C188" s="73"/>
      <c r="D188" s="70"/>
      <c r="E188" s="110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4"/>
      <c r="W188" s="73"/>
      <c r="X188" s="73"/>
      <c r="Y188" s="73"/>
      <c r="Z188" s="73"/>
    </row>
    <row r="189" spans="1:26" ht="14.25" customHeight="1">
      <c r="A189" s="73"/>
      <c r="B189" s="73"/>
      <c r="C189" s="73"/>
      <c r="D189" s="70"/>
      <c r="E189" s="110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4"/>
      <c r="W189" s="73"/>
      <c r="X189" s="73"/>
      <c r="Y189" s="73"/>
      <c r="Z189" s="73"/>
    </row>
    <row r="190" spans="1:26" ht="14.25" customHeight="1">
      <c r="A190" s="73"/>
      <c r="B190" s="73"/>
      <c r="C190" s="73"/>
      <c r="D190" s="70"/>
      <c r="E190" s="110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4"/>
      <c r="W190" s="73"/>
      <c r="X190" s="73"/>
      <c r="Y190" s="73"/>
      <c r="Z190" s="73"/>
    </row>
    <row r="191" spans="1:26" ht="14.25" customHeight="1">
      <c r="A191" s="73"/>
      <c r="B191" s="73"/>
      <c r="C191" s="73"/>
      <c r="D191" s="70"/>
      <c r="E191" s="110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4"/>
      <c r="W191" s="73"/>
      <c r="X191" s="73"/>
      <c r="Y191" s="73"/>
      <c r="Z191" s="73"/>
    </row>
    <row r="192" spans="1:26" ht="14.25" customHeight="1">
      <c r="A192" s="73"/>
      <c r="B192" s="73"/>
      <c r="C192" s="73"/>
      <c r="D192" s="70"/>
      <c r="E192" s="110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4"/>
      <c r="W192" s="73"/>
      <c r="X192" s="73"/>
      <c r="Y192" s="73"/>
      <c r="Z192" s="73"/>
    </row>
    <row r="193" spans="1:26" ht="14.25" customHeight="1">
      <c r="A193" s="73"/>
      <c r="B193" s="73"/>
      <c r="C193" s="73"/>
      <c r="D193" s="70"/>
      <c r="E193" s="110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4"/>
      <c r="W193" s="73"/>
      <c r="X193" s="73"/>
      <c r="Y193" s="73"/>
      <c r="Z193" s="73"/>
    </row>
    <row r="194" spans="1:26" ht="14.25" customHeight="1">
      <c r="A194" s="73"/>
      <c r="B194" s="73"/>
      <c r="C194" s="73"/>
      <c r="D194" s="70"/>
      <c r="E194" s="110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4"/>
      <c r="W194" s="73"/>
      <c r="X194" s="73"/>
      <c r="Y194" s="73"/>
      <c r="Z194" s="73"/>
    </row>
    <row r="195" spans="1:26" ht="14.25" customHeight="1">
      <c r="A195" s="73"/>
      <c r="B195" s="73"/>
      <c r="C195" s="73"/>
      <c r="D195" s="70"/>
      <c r="E195" s="110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4"/>
      <c r="W195" s="73"/>
      <c r="X195" s="73"/>
      <c r="Y195" s="73"/>
      <c r="Z195" s="73"/>
    </row>
    <row r="196" spans="1:26" ht="14.25" customHeight="1">
      <c r="A196" s="73"/>
      <c r="B196" s="73"/>
      <c r="C196" s="73"/>
      <c r="D196" s="70"/>
      <c r="E196" s="110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4"/>
      <c r="W196" s="73"/>
      <c r="X196" s="73"/>
      <c r="Y196" s="73"/>
      <c r="Z196" s="73"/>
    </row>
    <row r="197" spans="1:26" ht="14.25" customHeight="1">
      <c r="A197" s="73"/>
      <c r="B197" s="73"/>
      <c r="C197" s="73"/>
      <c r="D197" s="70"/>
      <c r="E197" s="110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4"/>
      <c r="W197" s="73"/>
      <c r="X197" s="73"/>
      <c r="Y197" s="73"/>
      <c r="Z197" s="73"/>
    </row>
    <row r="198" spans="1:26" ht="14.25" customHeight="1">
      <c r="A198" s="73"/>
      <c r="B198" s="73"/>
      <c r="C198" s="73"/>
      <c r="D198" s="70"/>
      <c r="E198" s="110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4"/>
      <c r="W198" s="73"/>
      <c r="X198" s="73"/>
      <c r="Y198" s="73"/>
      <c r="Z198" s="73"/>
    </row>
    <row r="199" spans="1:26" ht="14.25" customHeight="1">
      <c r="A199" s="73"/>
      <c r="B199" s="73"/>
      <c r="C199" s="73"/>
      <c r="D199" s="70"/>
      <c r="E199" s="110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4"/>
      <c r="W199" s="73"/>
      <c r="X199" s="73"/>
      <c r="Y199" s="73"/>
      <c r="Z199" s="73"/>
    </row>
    <row r="200" spans="1:26" ht="14.25" customHeight="1">
      <c r="A200" s="73"/>
      <c r="B200" s="73"/>
      <c r="C200" s="73"/>
      <c r="D200" s="70"/>
      <c r="E200" s="110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4"/>
      <c r="W200" s="73"/>
      <c r="X200" s="73"/>
      <c r="Y200" s="73"/>
      <c r="Z200" s="73"/>
    </row>
    <row r="201" spans="1:26" ht="14.25" customHeight="1">
      <c r="A201" s="73"/>
      <c r="B201" s="73"/>
      <c r="C201" s="73"/>
      <c r="D201" s="70"/>
      <c r="E201" s="110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4"/>
      <c r="W201" s="73"/>
      <c r="X201" s="73"/>
      <c r="Y201" s="73"/>
      <c r="Z201" s="73"/>
    </row>
    <row r="202" spans="1:26" ht="14.25" customHeight="1">
      <c r="A202" s="73"/>
      <c r="B202" s="73"/>
      <c r="C202" s="73"/>
      <c r="D202" s="70"/>
      <c r="E202" s="110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4"/>
      <c r="W202" s="73"/>
      <c r="X202" s="73"/>
      <c r="Y202" s="73"/>
      <c r="Z202" s="73"/>
    </row>
    <row r="203" spans="1:26" ht="14.25" customHeight="1">
      <c r="A203" s="73"/>
      <c r="B203" s="73"/>
      <c r="C203" s="73"/>
      <c r="D203" s="70"/>
      <c r="E203" s="110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4"/>
      <c r="W203" s="73"/>
      <c r="X203" s="73"/>
      <c r="Y203" s="73"/>
      <c r="Z203" s="73"/>
    </row>
    <row r="204" spans="1:26" ht="14.25" customHeight="1">
      <c r="A204" s="73"/>
      <c r="B204" s="73"/>
      <c r="C204" s="73"/>
      <c r="D204" s="70"/>
      <c r="E204" s="110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4"/>
      <c r="W204" s="73"/>
      <c r="X204" s="73"/>
      <c r="Y204" s="73"/>
      <c r="Z204" s="73"/>
    </row>
    <row r="205" spans="1:26" ht="14.25" customHeight="1">
      <c r="A205" s="73"/>
      <c r="B205" s="73"/>
      <c r="C205" s="73"/>
      <c r="D205" s="70"/>
      <c r="E205" s="110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4"/>
      <c r="W205" s="73"/>
      <c r="X205" s="73"/>
      <c r="Y205" s="73"/>
      <c r="Z205" s="73"/>
    </row>
    <row r="206" spans="1:26" ht="14.25" customHeight="1">
      <c r="A206" s="73"/>
      <c r="B206" s="73"/>
      <c r="C206" s="73"/>
      <c r="D206" s="70"/>
      <c r="E206" s="110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4"/>
      <c r="W206" s="73"/>
      <c r="X206" s="73"/>
      <c r="Y206" s="73"/>
      <c r="Z206" s="73"/>
    </row>
    <row r="207" spans="1:26" ht="14.25" customHeight="1">
      <c r="A207" s="73"/>
      <c r="B207" s="73"/>
      <c r="C207" s="73"/>
      <c r="D207" s="70"/>
      <c r="E207" s="110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4"/>
      <c r="W207" s="73"/>
      <c r="X207" s="73"/>
      <c r="Y207" s="73"/>
      <c r="Z207" s="73"/>
    </row>
    <row r="208" spans="1:26" ht="14.25" customHeight="1">
      <c r="A208" s="73"/>
      <c r="B208" s="73"/>
      <c r="C208" s="73"/>
      <c r="D208" s="70"/>
      <c r="E208" s="110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4"/>
      <c r="W208" s="73"/>
      <c r="X208" s="73"/>
      <c r="Y208" s="73"/>
      <c r="Z208" s="73"/>
    </row>
    <row r="209" spans="1:26" ht="14.25" customHeight="1">
      <c r="A209" s="73"/>
      <c r="B209" s="73"/>
      <c r="C209" s="73"/>
      <c r="D209" s="70"/>
      <c r="E209" s="110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4"/>
      <c r="W209" s="73"/>
      <c r="X209" s="73"/>
      <c r="Y209" s="73"/>
      <c r="Z209" s="73"/>
    </row>
    <row r="210" spans="1:26" ht="14.25" customHeight="1">
      <c r="A210" s="73"/>
      <c r="B210" s="73"/>
      <c r="C210" s="73"/>
      <c r="D210" s="70"/>
      <c r="E210" s="110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4"/>
      <c r="W210" s="73"/>
      <c r="X210" s="73"/>
      <c r="Y210" s="73"/>
      <c r="Z210" s="73"/>
    </row>
    <row r="211" spans="1:26" ht="14.25" customHeight="1">
      <c r="A211" s="73"/>
      <c r="B211" s="73"/>
      <c r="C211" s="73"/>
      <c r="D211" s="70"/>
      <c r="E211" s="110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4"/>
      <c r="W211" s="73"/>
      <c r="X211" s="73"/>
      <c r="Y211" s="73"/>
      <c r="Z211" s="73"/>
    </row>
    <row r="212" spans="1:26" ht="14.25" customHeight="1">
      <c r="A212" s="73"/>
      <c r="B212" s="73"/>
      <c r="C212" s="73"/>
      <c r="D212" s="70"/>
      <c r="E212" s="110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4"/>
      <c r="W212" s="73"/>
      <c r="X212" s="73"/>
      <c r="Y212" s="73"/>
      <c r="Z212" s="73"/>
    </row>
    <row r="213" spans="1:26" ht="14.25" customHeight="1">
      <c r="A213" s="73"/>
      <c r="B213" s="73"/>
      <c r="C213" s="73"/>
      <c r="D213" s="70"/>
      <c r="E213" s="110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4"/>
      <c r="W213" s="73"/>
      <c r="X213" s="73"/>
      <c r="Y213" s="73"/>
      <c r="Z213" s="73"/>
    </row>
    <row r="214" spans="1:26" ht="14.25" customHeight="1">
      <c r="A214" s="73"/>
      <c r="B214" s="73"/>
      <c r="C214" s="73"/>
      <c r="D214" s="70"/>
      <c r="E214" s="110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4"/>
      <c r="W214" s="73"/>
      <c r="X214" s="73"/>
      <c r="Y214" s="73"/>
      <c r="Z214" s="73"/>
    </row>
    <row r="215" spans="1:26" ht="14.25" customHeight="1">
      <c r="A215" s="73"/>
      <c r="B215" s="73"/>
      <c r="C215" s="73"/>
      <c r="D215" s="70"/>
      <c r="E215" s="110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4"/>
      <c r="W215" s="73"/>
      <c r="X215" s="73"/>
      <c r="Y215" s="73"/>
      <c r="Z215" s="73"/>
    </row>
    <row r="216" spans="1:26" ht="14.25" customHeight="1">
      <c r="A216" s="73"/>
      <c r="B216" s="73"/>
      <c r="C216" s="73"/>
      <c r="D216" s="70"/>
      <c r="E216" s="110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4"/>
      <c r="W216" s="73"/>
      <c r="X216" s="73"/>
      <c r="Y216" s="73"/>
      <c r="Z216" s="73"/>
    </row>
    <row r="217" spans="1:26" ht="14.25" customHeight="1">
      <c r="A217" s="73"/>
      <c r="B217" s="73"/>
      <c r="C217" s="73"/>
      <c r="D217" s="70"/>
      <c r="E217" s="110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4"/>
      <c r="W217" s="73"/>
      <c r="X217" s="73"/>
      <c r="Y217" s="73"/>
      <c r="Z217" s="73"/>
    </row>
    <row r="218" spans="1:26" ht="14.25" customHeight="1">
      <c r="A218" s="73"/>
      <c r="B218" s="73"/>
      <c r="C218" s="73"/>
      <c r="D218" s="70"/>
      <c r="E218" s="110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4"/>
      <c r="W218" s="73"/>
      <c r="X218" s="73"/>
      <c r="Y218" s="73"/>
      <c r="Z218" s="73"/>
    </row>
    <row r="219" spans="1:26" ht="14.25" customHeight="1">
      <c r="A219" s="73"/>
      <c r="B219" s="73"/>
      <c r="C219" s="73"/>
      <c r="D219" s="70"/>
      <c r="E219" s="110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4"/>
      <c r="W219" s="73"/>
      <c r="X219" s="73"/>
      <c r="Y219" s="73"/>
      <c r="Z219" s="73"/>
    </row>
    <row r="220" spans="1:26" ht="14.25" customHeight="1">
      <c r="A220" s="73"/>
      <c r="B220" s="73"/>
      <c r="C220" s="73"/>
      <c r="D220" s="70"/>
      <c r="E220" s="110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4"/>
      <c r="W220" s="73"/>
      <c r="X220" s="73"/>
      <c r="Y220" s="73"/>
      <c r="Z220" s="73"/>
    </row>
    <row r="221" spans="1:26" ht="14.25" customHeight="1">
      <c r="A221" s="73"/>
      <c r="B221" s="73"/>
      <c r="C221" s="73"/>
      <c r="D221" s="70"/>
      <c r="E221" s="110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4"/>
      <c r="W221" s="73"/>
      <c r="X221" s="73"/>
      <c r="Y221" s="73"/>
      <c r="Z221" s="73"/>
    </row>
    <row r="222" spans="1:26" ht="14.25" customHeight="1">
      <c r="A222" s="73"/>
      <c r="B222" s="73"/>
      <c r="C222" s="73"/>
      <c r="D222" s="70"/>
      <c r="E222" s="110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4"/>
      <c r="W222" s="73"/>
      <c r="X222" s="73"/>
      <c r="Y222" s="73"/>
      <c r="Z222" s="73"/>
    </row>
    <row r="223" spans="1:26" ht="14.25" customHeight="1">
      <c r="A223" s="73"/>
      <c r="B223" s="73"/>
      <c r="C223" s="73"/>
      <c r="D223" s="70"/>
      <c r="E223" s="110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4"/>
      <c r="W223" s="73"/>
      <c r="X223" s="73"/>
      <c r="Y223" s="73"/>
      <c r="Z223" s="73"/>
    </row>
    <row r="224" spans="1:26" ht="14.25" customHeight="1">
      <c r="A224" s="73"/>
      <c r="B224" s="73"/>
      <c r="C224" s="73"/>
      <c r="D224" s="70"/>
      <c r="E224" s="110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4"/>
      <c r="W224" s="73"/>
      <c r="X224" s="73"/>
      <c r="Y224" s="73"/>
      <c r="Z224" s="73"/>
    </row>
    <row r="225" spans="1:26" ht="14.25" customHeight="1">
      <c r="A225" s="73"/>
      <c r="B225" s="73"/>
      <c r="C225" s="73"/>
      <c r="D225" s="70"/>
      <c r="E225" s="110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4"/>
      <c r="W225" s="73"/>
      <c r="X225" s="73"/>
      <c r="Y225" s="73"/>
      <c r="Z225" s="73"/>
    </row>
    <row r="226" spans="1:26" ht="14.25" customHeight="1">
      <c r="A226" s="73"/>
      <c r="B226" s="73"/>
      <c r="C226" s="73"/>
      <c r="D226" s="70"/>
      <c r="E226" s="110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4"/>
      <c r="W226" s="73"/>
      <c r="X226" s="73"/>
      <c r="Y226" s="73"/>
      <c r="Z226" s="73"/>
    </row>
    <row r="227" spans="1:26" ht="14.25" customHeight="1">
      <c r="A227" s="73"/>
      <c r="B227" s="73"/>
      <c r="C227" s="73"/>
      <c r="D227" s="70"/>
      <c r="E227" s="110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4"/>
      <c r="W227" s="73"/>
      <c r="X227" s="73"/>
      <c r="Y227" s="73"/>
      <c r="Z227" s="73"/>
    </row>
    <row r="228" spans="1:26" ht="14.25" customHeight="1">
      <c r="A228" s="73"/>
      <c r="B228" s="73"/>
      <c r="C228" s="73"/>
      <c r="D228" s="70"/>
      <c r="E228" s="110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4"/>
      <c r="W228" s="73"/>
      <c r="X228" s="73"/>
      <c r="Y228" s="73"/>
      <c r="Z228" s="73"/>
    </row>
    <row r="229" spans="1:26" ht="14.25" customHeight="1">
      <c r="A229" s="73"/>
      <c r="B229" s="73"/>
      <c r="C229" s="73"/>
      <c r="D229" s="70"/>
      <c r="E229" s="110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4"/>
      <c r="W229" s="73"/>
      <c r="X229" s="73"/>
      <c r="Y229" s="73"/>
      <c r="Z229" s="73"/>
    </row>
    <row r="230" spans="1:26" ht="14.25" customHeight="1">
      <c r="A230" s="73"/>
      <c r="B230" s="73"/>
      <c r="C230" s="73"/>
      <c r="D230" s="70"/>
      <c r="E230" s="110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4"/>
      <c r="W230" s="73"/>
      <c r="X230" s="73"/>
      <c r="Y230" s="73"/>
      <c r="Z230" s="73"/>
    </row>
    <row r="231" spans="1:26" ht="14.25" customHeight="1">
      <c r="A231" s="73"/>
      <c r="B231" s="73"/>
      <c r="C231" s="73"/>
      <c r="D231" s="70"/>
      <c r="E231" s="110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4"/>
      <c r="W231" s="73"/>
      <c r="X231" s="73"/>
      <c r="Y231" s="73"/>
      <c r="Z231" s="73"/>
    </row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8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0:W10"/>
    <mergeCell ref="A12:W12"/>
    <mergeCell ref="X13:X14"/>
    <mergeCell ref="A15:W15"/>
    <mergeCell ref="A17:W17"/>
    <mergeCell ref="A19:W19"/>
    <mergeCell ref="A29:W29"/>
    <mergeCell ref="A30:W30"/>
    <mergeCell ref="A31:W31"/>
    <mergeCell ref="A33:F33"/>
    <mergeCell ref="G33:Q33"/>
    <mergeCell ref="S33:W33"/>
    <mergeCell ref="A34:A35"/>
    <mergeCell ref="B34:B35"/>
    <mergeCell ref="C34:C35"/>
    <mergeCell ref="D34:D35"/>
    <mergeCell ref="E34:E35"/>
    <mergeCell ref="F34:F35"/>
    <mergeCell ref="G34:K34"/>
    <mergeCell ref="M34:Q34"/>
    <mergeCell ref="S34:S35"/>
    <mergeCell ref="T34:T35"/>
    <mergeCell ref="U34:U35"/>
    <mergeCell ref="V34:V35"/>
    <mergeCell ref="W34:W35"/>
    <mergeCell ref="A36:W36"/>
    <mergeCell ref="A39:W39"/>
    <mergeCell ref="A41:W41"/>
    <mergeCell ref="A43:W43"/>
    <mergeCell ref="A45:W45"/>
    <mergeCell ref="A50:W50"/>
    <mergeCell ref="A52:W52"/>
    <mergeCell ref="X53:X54"/>
    <mergeCell ref="A68:W68"/>
    <mergeCell ref="A69:W69"/>
    <mergeCell ref="A70:W70"/>
    <mergeCell ref="A72:F72"/>
    <mergeCell ref="G72:Q72"/>
    <mergeCell ref="S72:W72"/>
    <mergeCell ref="A73:A74"/>
    <mergeCell ref="B73:B74"/>
    <mergeCell ref="C73:C74"/>
    <mergeCell ref="D73:D74"/>
    <mergeCell ref="E73:E74"/>
    <mergeCell ref="F73:F74"/>
    <mergeCell ref="G73:K73"/>
    <mergeCell ref="M73:Q73"/>
    <mergeCell ref="S73:S74"/>
    <mergeCell ref="T73:T74"/>
    <mergeCell ref="U73:U74"/>
    <mergeCell ref="V73:V74"/>
    <mergeCell ref="W73:W74"/>
    <mergeCell ref="A75:W75"/>
    <mergeCell ref="X78:X79"/>
    <mergeCell ref="A93:W93"/>
    <mergeCell ref="A94:W94"/>
    <mergeCell ref="A95:W95"/>
    <mergeCell ref="A97:F97"/>
    <mergeCell ref="G97:Q97"/>
    <mergeCell ref="S97:W97"/>
    <mergeCell ref="A98:A99"/>
    <mergeCell ref="B98:B99"/>
    <mergeCell ref="C98:C99"/>
    <mergeCell ref="D98:D99"/>
    <mergeCell ref="E98:E99"/>
    <mergeCell ref="F98:F99"/>
    <mergeCell ref="G98:K98"/>
    <mergeCell ref="M98:Q98"/>
    <mergeCell ref="S98:S99"/>
    <mergeCell ref="T98:T99"/>
    <mergeCell ref="U98:U99"/>
    <mergeCell ref="V98:V99"/>
    <mergeCell ref="W98:W99"/>
    <mergeCell ref="A100:W100"/>
    <mergeCell ref="A102:W102"/>
    <mergeCell ref="A105:W105"/>
    <mergeCell ref="A107:W107"/>
    <mergeCell ref="A109:W109"/>
  </mergeCells>
  <conditionalFormatting sqref="G8 G75">
    <cfRule type="expression" priority="1" dxfId="0" stopIfTrue="1">
      <formula>H7="x"</formula>
    </cfRule>
  </conditionalFormatting>
  <conditionalFormatting sqref="G8 G75">
    <cfRule type="expression" priority="2" dxfId="1" stopIfTrue="1">
      <formula>H7="o"</formula>
    </cfRule>
    <cfRule type="expression" priority="3" dxfId="2" stopIfTrue="1">
      <formula>H7="r"</formula>
    </cfRule>
  </conditionalFormatting>
  <conditionalFormatting sqref="G9 G76">
    <cfRule type="expression" priority="4" dxfId="0" stopIfTrue="1">
      <formula>H9="x"</formula>
    </cfRule>
  </conditionalFormatting>
  <conditionalFormatting sqref="G9 G76">
    <cfRule type="expression" priority="5" dxfId="1" stopIfTrue="1">
      <formula>H9="o"</formula>
    </cfRule>
    <cfRule type="expression" priority="6" dxfId="2" stopIfTrue="1">
      <formula>H9="r"</formula>
    </cfRule>
  </conditionalFormatting>
  <conditionalFormatting sqref="G10 G12">
    <cfRule type="expression" priority="7" dxfId="0" stopIfTrue="1">
      <formula>H10="x"</formula>
    </cfRule>
  </conditionalFormatting>
  <conditionalFormatting sqref="G10 G12">
    <cfRule type="expression" priority="8" dxfId="1" stopIfTrue="1">
      <formula>H10="o"</formula>
    </cfRule>
    <cfRule type="expression" priority="9" dxfId="2" stopIfTrue="1">
      <formula>H10="r"</formula>
    </cfRule>
  </conditionalFormatting>
  <conditionalFormatting sqref="G11 G77">
    <cfRule type="expression" priority="10" dxfId="0" stopIfTrue="1">
      <formula>H11="x"</formula>
    </cfRule>
  </conditionalFormatting>
  <conditionalFormatting sqref="G11 G77">
    <cfRule type="expression" priority="11" dxfId="1" stopIfTrue="1">
      <formula>H11="o"</formula>
    </cfRule>
    <cfRule type="expression" priority="12" dxfId="2" stopIfTrue="1">
      <formula>H11="r"</formula>
    </cfRule>
  </conditionalFormatting>
  <conditionalFormatting sqref="G13:G14 G16 G78:G79">
    <cfRule type="expression" priority="13" dxfId="0" stopIfTrue="1">
      <formula>H13="x"</formula>
    </cfRule>
  </conditionalFormatting>
  <conditionalFormatting sqref="G13:G14 G16 G78:G79">
    <cfRule type="expression" priority="14" dxfId="1" stopIfTrue="1">
      <formula>H13="o"</formula>
    </cfRule>
    <cfRule type="expression" priority="15" dxfId="2" stopIfTrue="1">
      <formula>H13="r"</formula>
    </cfRule>
  </conditionalFormatting>
  <conditionalFormatting sqref="G15 G19 G17">
    <cfRule type="expression" priority="16" dxfId="0" stopIfTrue="1">
      <formula>H15="x"</formula>
    </cfRule>
  </conditionalFormatting>
  <conditionalFormatting sqref="G15 G19 G17">
    <cfRule type="expression" priority="17" dxfId="1" stopIfTrue="1">
      <formula>H15="o"</formula>
    </cfRule>
    <cfRule type="expression" priority="18" dxfId="2" stopIfTrue="1">
      <formula>H15="r"</formula>
    </cfRule>
  </conditionalFormatting>
  <conditionalFormatting sqref="I8 I75">
    <cfRule type="expression" priority="19" dxfId="0" stopIfTrue="1">
      <formula>J7="x"</formula>
    </cfRule>
  </conditionalFormatting>
  <conditionalFormatting sqref="I8 I75">
    <cfRule type="expression" priority="20" dxfId="1" stopIfTrue="1">
      <formula>J7="o"</formula>
    </cfRule>
    <cfRule type="expression" priority="21" dxfId="2" stopIfTrue="1">
      <formula>J7="r"</formula>
    </cfRule>
  </conditionalFormatting>
  <conditionalFormatting sqref="I9 I76">
    <cfRule type="expression" priority="22" dxfId="0" stopIfTrue="1">
      <formula>J9="x"</formula>
    </cfRule>
  </conditionalFormatting>
  <conditionalFormatting sqref="I9 I76">
    <cfRule type="expression" priority="23" dxfId="1" stopIfTrue="1">
      <formula>J9="o"</formula>
    </cfRule>
    <cfRule type="expression" priority="24" dxfId="2" stopIfTrue="1">
      <formula>J9="r"</formula>
    </cfRule>
  </conditionalFormatting>
  <conditionalFormatting sqref="I10 I12">
    <cfRule type="expression" priority="25" dxfId="0" stopIfTrue="1">
      <formula>J10="x"</formula>
    </cfRule>
  </conditionalFormatting>
  <conditionalFormatting sqref="I10 I12">
    <cfRule type="expression" priority="26" dxfId="1" stopIfTrue="1">
      <formula>J10="o"</formula>
    </cfRule>
    <cfRule type="expression" priority="27" dxfId="2" stopIfTrue="1">
      <formula>J10="r"</formula>
    </cfRule>
  </conditionalFormatting>
  <conditionalFormatting sqref="I11 I77">
    <cfRule type="expression" priority="28" dxfId="0" stopIfTrue="1">
      <formula>J11="x"</formula>
    </cfRule>
  </conditionalFormatting>
  <conditionalFormatting sqref="I11 I77">
    <cfRule type="expression" priority="29" dxfId="1" stopIfTrue="1">
      <formula>J11="o"</formula>
    </cfRule>
    <cfRule type="expression" priority="30" dxfId="2" stopIfTrue="1">
      <formula>J11="r"</formula>
    </cfRule>
  </conditionalFormatting>
  <conditionalFormatting sqref="I13:I14 I16 I78:I79">
    <cfRule type="expression" priority="31" dxfId="0" stopIfTrue="1">
      <formula>J13="x"</formula>
    </cfRule>
  </conditionalFormatting>
  <conditionalFormatting sqref="I13:I14 I16 I78:I79">
    <cfRule type="expression" priority="32" dxfId="1" stopIfTrue="1">
      <formula>J13="o"</formula>
    </cfRule>
    <cfRule type="expression" priority="33" dxfId="2" stopIfTrue="1">
      <formula>J13="r"</formula>
    </cfRule>
  </conditionalFormatting>
  <conditionalFormatting sqref="I15 I19 I17">
    <cfRule type="expression" priority="34" dxfId="0" stopIfTrue="1">
      <formula>J15="x"</formula>
    </cfRule>
  </conditionalFormatting>
  <conditionalFormatting sqref="I15 I19 I17">
    <cfRule type="expression" priority="35" dxfId="1" stopIfTrue="1">
      <formula>J15="o"</formula>
    </cfRule>
    <cfRule type="expression" priority="36" dxfId="2" stopIfTrue="1">
      <formula>J15="r"</formula>
    </cfRule>
  </conditionalFormatting>
  <conditionalFormatting sqref="K8 K75">
    <cfRule type="expression" priority="37" dxfId="0" stopIfTrue="1">
      <formula>L7="x"</formula>
    </cfRule>
  </conditionalFormatting>
  <conditionalFormatting sqref="K8 K75">
    <cfRule type="expression" priority="38" dxfId="1" stopIfTrue="1">
      <formula>L7="o"</formula>
    </cfRule>
    <cfRule type="expression" priority="39" dxfId="2" stopIfTrue="1">
      <formula>L7="r"</formula>
    </cfRule>
  </conditionalFormatting>
  <conditionalFormatting sqref="K9 K76">
    <cfRule type="expression" priority="40" dxfId="0" stopIfTrue="1">
      <formula>L9="x"</formula>
    </cfRule>
  </conditionalFormatting>
  <conditionalFormatting sqref="K9 K76">
    <cfRule type="expression" priority="41" dxfId="1" stopIfTrue="1">
      <formula>L9="o"</formula>
    </cfRule>
    <cfRule type="expression" priority="42" dxfId="2" stopIfTrue="1">
      <formula>L9="r"</formula>
    </cfRule>
  </conditionalFormatting>
  <conditionalFormatting sqref="K10 K12">
    <cfRule type="expression" priority="43" dxfId="0" stopIfTrue="1">
      <formula>L10="x"</formula>
    </cfRule>
  </conditionalFormatting>
  <conditionalFormatting sqref="K10 K12">
    <cfRule type="expression" priority="44" dxfId="1" stopIfTrue="1">
      <formula>L10="o"</formula>
    </cfRule>
    <cfRule type="expression" priority="45" dxfId="2" stopIfTrue="1">
      <formula>L10="r"</formula>
    </cfRule>
  </conditionalFormatting>
  <conditionalFormatting sqref="K11 K77">
    <cfRule type="expression" priority="46" dxfId="0" stopIfTrue="1">
      <formula>L11="x"</formula>
    </cfRule>
  </conditionalFormatting>
  <conditionalFormatting sqref="K11 K77">
    <cfRule type="expression" priority="47" dxfId="1" stopIfTrue="1">
      <formula>L11="o"</formula>
    </cfRule>
    <cfRule type="expression" priority="48" dxfId="2" stopIfTrue="1">
      <formula>L11="r"</formula>
    </cfRule>
  </conditionalFormatting>
  <conditionalFormatting sqref="K13:K14 K16 K78:K79">
    <cfRule type="expression" priority="49" dxfId="0" stopIfTrue="1">
      <formula>L13="x"</formula>
    </cfRule>
  </conditionalFormatting>
  <conditionalFormatting sqref="K13:K14 K16 K78:K79">
    <cfRule type="expression" priority="50" dxfId="1" stopIfTrue="1">
      <formula>L13="o"</formula>
    </cfRule>
    <cfRule type="expression" priority="51" dxfId="2" stopIfTrue="1">
      <formula>L13="r"</formula>
    </cfRule>
  </conditionalFormatting>
  <conditionalFormatting sqref="K15 K19 K17">
    <cfRule type="expression" priority="52" dxfId="0" stopIfTrue="1">
      <formula>L15="x"</formula>
    </cfRule>
  </conditionalFormatting>
  <conditionalFormatting sqref="K15 K19 K17">
    <cfRule type="expression" priority="53" dxfId="1" stopIfTrue="1">
      <formula>L15="o"</formula>
    </cfRule>
    <cfRule type="expression" priority="54" dxfId="2" stopIfTrue="1">
      <formula>L15="r"</formula>
    </cfRule>
  </conditionalFormatting>
  <conditionalFormatting sqref="M8 M75">
    <cfRule type="expression" priority="55" dxfId="0" stopIfTrue="1">
      <formula>N7="x"</formula>
    </cfRule>
  </conditionalFormatting>
  <conditionalFormatting sqref="M8 M75">
    <cfRule type="expression" priority="56" dxfId="1" stopIfTrue="1">
      <formula>N7="o"</formula>
    </cfRule>
    <cfRule type="expression" priority="57" dxfId="2" stopIfTrue="1">
      <formula>N7="r"</formula>
    </cfRule>
  </conditionalFormatting>
  <conditionalFormatting sqref="M9 M76">
    <cfRule type="expression" priority="58" dxfId="0" stopIfTrue="1">
      <formula>N9="x"</formula>
    </cfRule>
  </conditionalFormatting>
  <conditionalFormatting sqref="M9 M76">
    <cfRule type="expression" priority="59" dxfId="1" stopIfTrue="1">
      <formula>N9="o"</formula>
    </cfRule>
    <cfRule type="expression" priority="60" dxfId="2" stopIfTrue="1">
      <formula>N9="r"</formula>
    </cfRule>
  </conditionalFormatting>
  <conditionalFormatting sqref="M10 M12">
    <cfRule type="expression" priority="61" dxfId="0" stopIfTrue="1">
      <formula>N10="x"</formula>
    </cfRule>
  </conditionalFormatting>
  <conditionalFormatting sqref="M10 M12">
    <cfRule type="expression" priority="62" dxfId="1" stopIfTrue="1">
      <formula>N10="o"</formula>
    </cfRule>
    <cfRule type="expression" priority="63" dxfId="2" stopIfTrue="1">
      <formula>N10="r"</formula>
    </cfRule>
  </conditionalFormatting>
  <conditionalFormatting sqref="M11 M77">
    <cfRule type="expression" priority="64" dxfId="0" stopIfTrue="1">
      <formula>N11="x"</formula>
    </cfRule>
  </conditionalFormatting>
  <conditionalFormatting sqref="M11 M77">
    <cfRule type="expression" priority="65" dxfId="1" stopIfTrue="1">
      <formula>N11="o"</formula>
    </cfRule>
    <cfRule type="expression" priority="66" dxfId="2" stopIfTrue="1">
      <formula>N11="r"</formula>
    </cfRule>
  </conditionalFormatting>
  <conditionalFormatting sqref="M13:M14 M16 M78:M79">
    <cfRule type="expression" priority="67" dxfId="0" stopIfTrue="1">
      <formula>N13="x"</formula>
    </cfRule>
  </conditionalFormatting>
  <conditionalFormatting sqref="M13:M14 M16 M78:M79">
    <cfRule type="expression" priority="68" dxfId="1" stopIfTrue="1">
      <formula>N13="o"</formula>
    </cfRule>
    <cfRule type="expression" priority="69" dxfId="2" stopIfTrue="1">
      <formula>N13="r"</formula>
    </cfRule>
  </conditionalFormatting>
  <conditionalFormatting sqref="M15 M19 M17">
    <cfRule type="expression" priority="70" dxfId="0" stopIfTrue="1">
      <formula>N15="x"</formula>
    </cfRule>
  </conditionalFormatting>
  <conditionalFormatting sqref="M15 M19 M17">
    <cfRule type="expression" priority="71" dxfId="1" stopIfTrue="1">
      <formula>N15="o"</formula>
    </cfRule>
    <cfRule type="expression" priority="72" dxfId="2" stopIfTrue="1">
      <formula>N15="r"</formula>
    </cfRule>
  </conditionalFormatting>
  <conditionalFormatting sqref="O8 O75">
    <cfRule type="expression" priority="73" dxfId="0" stopIfTrue="1">
      <formula>P7="x"</formula>
    </cfRule>
  </conditionalFormatting>
  <conditionalFormatting sqref="O8 O75">
    <cfRule type="expression" priority="74" dxfId="1" stopIfTrue="1">
      <formula>P7="o"</formula>
    </cfRule>
    <cfRule type="expression" priority="75" dxfId="2" stopIfTrue="1">
      <formula>P7="r"</formula>
    </cfRule>
  </conditionalFormatting>
  <conditionalFormatting sqref="O9 O76">
    <cfRule type="expression" priority="76" dxfId="0" stopIfTrue="1">
      <formula>P9="x"</formula>
    </cfRule>
  </conditionalFormatting>
  <conditionalFormatting sqref="O9 O76">
    <cfRule type="expression" priority="77" dxfId="1" stopIfTrue="1">
      <formula>P9="o"</formula>
    </cfRule>
    <cfRule type="expression" priority="78" dxfId="2" stopIfTrue="1">
      <formula>P9="r"</formula>
    </cfRule>
  </conditionalFormatting>
  <conditionalFormatting sqref="O10 O12">
    <cfRule type="expression" priority="79" dxfId="0" stopIfTrue="1">
      <formula>P10="x"</formula>
    </cfRule>
  </conditionalFormatting>
  <conditionalFormatting sqref="O10 O12">
    <cfRule type="expression" priority="80" dxfId="1" stopIfTrue="1">
      <formula>P10="o"</formula>
    </cfRule>
    <cfRule type="expression" priority="81" dxfId="2" stopIfTrue="1">
      <formula>P10="r"</formula>
    </cfRule>
  </conditionalFormatting>
  <conditionalFormatting sqref="O11 O77">
    <cfRule type="expression" priority="82" dxfId="0" stopIfTrue="1">
      <formula>P11="x"</formula>
    </cfRule>
  </conditionalFormatting>
  <conditionalFormatting sqref="O11 O77">
    <cfRule type="expression" priority="83" dxfId="1" stopIfTrue="1">
      <formula>P11="o"</formula>
    </cfRule>
    <cfRule type="expression" priority="84" dxfId="2" stopIfTrue="1">
      <formula>P11="r"</formula>
    </cfRule>
  </conditionalFormatting>
  <conditionalFormatting sqref="O13:O14 O16 O78:O79">
    <cfRule type="expression" priority="85" dxfId="0" stopIfTrue="1">
      <formula>P13="x"</formula>
    </cfRule>
  </conditionalFormatting>
  <conditionalFormatting sqref="O13:O14 O16 O78:O79">
    <cfRule type="expression" priority="86" dxfId="1" stopIfTrue="1">
      <formula>P13="o"</formula>
    </cfRule>
    <cfRule type="expression" priority="87" dxfId="2" stopIfTrue="1">
      <formula>P13="r"</formula>
    </cfRule>
  </conditionalFormatting>
  <conditionalFormatting sqref="O15 O19 O17">
    <cfRule type="expression" priority="88" dxfId="0" stopIfTrue="1">
      <formula>P15="x"</formula>
    </cfRule>
  </conditionalFormatting>
  <conditionalFormatting sqref="O15 O19 O17">
    <cfRule type="expression" priority="89" dxfId="1" stopIfTrue="1">
      <formula>P15="o"</formula>
    </cfRule>
    <cfRule type="expression" priority="90" dxfId="2" stopIfTrue="1">
      <formula>P15="r"</formula>
    </cfRule>
  </conditionalFormatting>
  <conditionalFormatting sqref="Q8 Q75">
    <cfRule type="expression" priority="91" dxfId="0" stopIfTrue="1">
      <formula>R7="x"</formula>
    </cfRule>
  </conditionalFormatting>
  <conditionalFormatting sqref="Q8 Q75">
    <cfRule type="expression" priority="92" dxfId="1" stopIfTrue="1">
      <formula>R7="o"</formula>
    </cfRule>
    <cfRule type="expression" priority="93" dxfId="2" stopIfTrue="1">
      <formula>R7="r"</formula>
    </cfRule>
  </conditionalFormatting>
  <conditionalFormatting sqref="Q9 Q76">
    <cfRule type="expression" priority="94" dxfId="0" stopIfTrue="1">
      <formula>R9="x"</formula>
    </cfRule>
  </conditionalFormatting>
  <conditionalFormatting sqref="Q9 Q76">
    <cfRule type="expression" priority="95" dxfId="1" stopIfTrue="1">
      <formula>R9="o"</formula>
    </cfRule>
    <cfRule type="expression" priority="96" dxfId="2" stopIfTrue="1">
      <formula>R9="r"</formula>
    </cfRule>
  </conditionalFormatting>
  <conditionalFormatting sqref="Q10 Q12:Q13">
    <cfRule type="expression" priority="97" dxfId="0" stopIfTrue="1">
      <formula>R10="x"</formula>
    </cfRule>
  </conditionalFormatting>
  <conditionalFormatting sqref="Q10 Q12:Q13">
    <cfRule type="expression" priority="98" dxfId="1" stopIfTrue="1">
      <formula>R10="o"</formula>
    </cfRule>
    <cfRule type="expression" priority="99" dxfId="2" stopIfTrue="1">
      <formula>R10="r"</formula>
    </cfRule>
  </conditionalFormatting>
  <conditionalFormatting sqref="Q11 Q77">
    <cfRule type="expression" priority="100" dxfId="0" stopIfTrue="1">
      <formula>R11="x"</formula>
    </cfRule>
  </conditionalFormatting>
  <conditionalFormatting sqref="Q11 Q77">
    <cfRule type="expression" priority="101" dxfId="1" stopIfTrue="1">
      <formula>R11="o"</formula>
    </cfRule>
    <cfRule type="expression" priority="102" dxfId="2" stopIfTrue="1">
      <formula>R11="r"</formula>
    </cfRule>
  </conditionalFormatting>
  <conditionalFormatting sqref="Q14 Q16 Q78:Q79">
    <cfRule type="expression" priority="103" dxfId="0" stopIfTrue="1">
      <formula>R14="x"</formula>
    </cfRule>
  </conditionalFormatting>
  <conditionalFormatting sqref="Q14 Q16 Q78:Q79">
    <cfRule type="expression" priority="104" dxfId="1" stopIfTrue="1">
      <formula>R14="o"</formula>
    </cfRule>
    <cfRule type="expression" priority="105" dxfId="2" stopIfTrue="1">
      <formula>R14="r"</formula>
    </cfRule>
  </conditionalFormatting>
  <conditionalFormatting sqref="Q15 Q19 Q17">
    <cfRule type="expression" priority="106" dxfId="0" stopIfTrue="1">
      <formula>R15="x"</formula>
    </cfRule>
  </conditionalFormatting>
  <conditionalFormatting sqref="Q15 Q19 Q17">
    <cfRule type="expression" priority="107" dxfId="1" stopIfTrue="1">
      <formula>R15="o"</formula>
    </cfRule>
    <cfRule type="expression" priority="108" dxfId="2" stopIfTrue="1">
      <formula>R15="r"</formula>
    </cfRule>
  </conditionalFormatting>
  <conditionalFormatting sqref="G103:G104">
    <cfRule type="expression" priority="109" dxfId="0" stopIfTrue="1">
      <formula>H102="x"</formula>
    </cfRule>
  </conditionalFormatting>
  <conditionalFormatting sqref="G103:G104">
    <cfRule type="expression" priority="110" dxfId="1" stopIfTrue="1">
      <formula>H102="o"</formula>
    </cfRule>
    <cfRule type="expression" priority="111" dxfId="2" stopIfTrue="1">
      <formula>H102="r"</formula>
    </cfRule>
  </conditionalFormatting>
  <conditionalFormatting sqref="G37 G46 G101">
    <cfRule type="expression" priority="112" dxfId="0" stopIfTrue="1">
      <formula>H37="x"</formula>
    </cfRule>
  </conditionalFormatting>
  <conditionalFormatting sqref="G37 G46 G101">
    <cfRule type="expression" priority="113" dxfId="1" stopIfTrue="1">
      <formula>H37="o"</formula>
    </cfRule>
    <cfRule type="expression" priority="114" dxfId="2" stopIfTrue="1">
      <formula>H37="r"</formula>
    </cfRule>
  </conditionalFormatting>
  <conditionalFormatting sqref="G51 G55 G110:G113 G106 G42:G44 G108 G53:G54 G47:G49">
    <cfRule type="expression" priority="115" dxfId="0" stopIfTrue="1">
      <formula>H42="x"</formula>
    </cfRule>
  </conditionalFormatting>
  <conditionalFormatting sqref="G51 G55 G110:G113 G106 G42:G44 G108 G53:G54 G47:G49">
    <cfRule type="expression" priority="116" dxfId="1" stopIfTrue="1">
      <formula>H42="o"</formula>
    </cfRule>
    <cfRule type="expression" priority="117" dxfId="2" stopIfTrue="1">
      <formula>H42="r"</formula>
    </cfRule>
  </conditionalFormatting>
  <conditionalFormatting sqref="I103:I104">
    <cfRule type="expression" priority="118" dxfId="0" stopIfTrue="1">
      <formula>J102="x"</formula>
    </cfRule>
  </conditionalFormatting>
  <conditionalFormatting sqref="I103:I104">
    <cfRule type="expression" priority="119" dxfId="1" stopIfTrue="1">
      <formula>J102="o"</formula>
    </cfRule>
    <cfRule type="expression" priority="120" dxfId="2" stopIfTrue="1">
      <formula>J102="r"</formula>
    </cfRule>
  </conditionalFormatting>
  <conditionalFormatting sqref="I37 I46 I101">
    <cfRule type="expression" priority="121" dxfId="0" stopIfTrue="1">
      <formula>J37="x"</formula>
    </cfRule>
  </conditionalFormatting>
  <conditionalFormatting sqref="I37 I46 I101">
    <cfRule type="expression" priority="122" dxfId="1" stopIfTrue="1">
      <formula>J37="o"</formula>
    </cfRule>
    <cfRule type="expression" priority="123" dxfId="2" stopIfTrue="1">
      <formula>J37="r"</formula>
    </cfRule>
  </conditionalFormatting>
  <conditionalFormatting sqref="I51 I55 I110:I113 I106 I42:I44 I108 I53:I54 I47:I49">
    <cfRule type="expression" priority="124" dxfId="0" stopIfTrue="1">
      <formula>J42="x"</formula>
    </cfRule>
  </conditionalFormatting>
  <conditionalFormatting sqref="I51 I55 I110:I113 I106 I42:I44 I108 I53:I54 I47:I49">
    <cfRule type="expression" priority="125" dxfId="1" stopIfTrue="1">
      <formula>J42="o"</formula>
    </cfRule>
    <cfRule type="expression" priority="126" dxfId="2" stopIfTrue="1">
      <formula>J42="r"</formula>
    </cfRule>
  </conditionalFormatting>
  <conditionalFormatting sqref="K103:K104">
    <cfRule type="expression" priority="127" dxfId="0" stopIfTrue="1">
      <formula>L102="x"</formula>
    </cfRule>
  </conditionalFormatting>
  <conditionalFormatting sqref="K103:K104">
    <cfRule type="expression" priority="128" dxfId="1" stopIfTrue="1">
      <formula>L102="o"</formula>
    </cfRule>
    <cfRule type="expression" priority="129" dxfId="2" stopIfTrue="1">
      <formula>L102="r"</formula>
    </cfRule>
  </conditionalFormatting>
  <conditionalFormatting sqref="K37 K46 K101">
    <cfRule type="expression" priority="130" dxfId="0" stopIfTrue="1">
      <formula>L37="x"</formula>
    </cfRule>
  </conditionalFormatting>
  <conditionalFormatting sqref="K37 K46 K101">
    <cfRule type="expression" priority="131" dxfId="1" stopIfTrue="1">
      <formula>L37="o"</formula>
    </cfRule>
    <cfRule type="expression" priority="132" dxfId="2" stopIfTrue="1">
      <formula>L37="r"</formula>
    </cfRule>
  </conditionalFormatting>
  <conditionalFormatting sqref="K51 K55 K110:K113 K106 K42:K44 K108 K53:K54 K47:K49">
    <cfRule type="expression" priority="133" dxfId="0" stopIfTrue="1">
      <formula>L42="x"</formula>
    </cfRule>
  </conditionalFormatting>
  <conditionalFormatting sqref="K51 K55 K110:K113 K106 K42:K44 K108 K53:K54 K47:K49">
    <cfRule type="expression" priority="134" dxfId="1" stopIfTrue="1">
      <formula>L42="o"</formula>
    </cfRule>
    <cfRule type="expression" priority="135" dxfId="2" stopIfTrue="1">
      <formula>L42="r"</formula>
    </cfRule>
  </conditionalFormatting>
  <conditionalFormatting sqref="M103:M104">
    <cfRule type="expression" priority="136" dxfId="0" stopIfTrue="1">
      <formula>N102="x"</formula>
    </cfRule>
  </conditionalFormatting>
  <conditionalFormatting sqref="M103:M104">
    <cfRule type="expression" priority="137" dxfId="1" stopIfTrue="1">
      <formula>N102="o"</formula>
    </cfRule>
    <cfRule type="expression" priority="138" dxfId="2" stopIfTrue="1">
      <formula>N102="r"</formula>
    </cfRule>
  </conditionalFormatting>
  <conditionalFormatting sqref="M37 M46 M101">
    <cfRule type="expression" priority="139" dxfId="0" stopIfTrue="1">
      <formula>N37="x"</formula>
    </cfRule>
  </conditionalFormatting>
  <conditionalFormatting sqref="M37 M46 M101">
    <cfRule type="expression" priority="140" dxfId="1" stopIfTrue="1">
      <formula>N37="o"</formula>
    </cfRule>
    <cfRule type="expression" priority="141" dxfId="2" stopIfTrue="1">
      <formula>N37="r"</formula>
    </cfRule>
  </conditionalFormatting>
  <conditionalFormatting sqref="M51 M55 M110:M113 M106 M42:M44 M108 M53:M54 M47:M49">
    <cfRule type="expression" priority="142" dxfId="0" stopIfTrue="1">
      <formula>N42="x"</formula>
    </cfRule>
  </conditionalFormatting>
  <conditionalFormatting sqref="M51 M55 M110:M113 M106 M42:M44 M108 M53:M54 M47:M49">
    <cfRule type="expression" priority="143" dxfId="1" stopIfTrue="1">
      <formula>N42="o"</formula>
    </cfRule>
    <cfRule type="expression" priority="144" dxfId="2" stopIfTrue="1">
      <formula>N42="r"</formula>
    </cfRule>
  </conditionalFormatting>
  <conditionalFormatting sqref="O103:O104">
    <cfRule type="expression" priority="145" dxfId="0" stopIfTrue="1">
      <formula>P102="x"</formula>
    </cfRule>
  </conditionalFormatting>
  <conditionalFormatting sqref="O103:O104">
    <cfRule type="expression" priority="146" dxfId="1" stopIfTrue="1">
      <formula>P102="o"</formula>
    </cfRule>
    <cfRule type="expression" priority="147" dxfId="2" stopIfTrue="1">
      <formula>P102="r"</formula>
    </cfRule>
  </conditionalFormatting>
  <conditionalFormatting sqref="O37 O46 O101">
    <cfRule type="expression" priority="148" dxfId="0" stopIfTrue="1">
      <formula>P37="x"</formula>
    </cfRule>
  </conditionalFormatting>
  <conditionalFormatting sqref="O37 O46 O101">
    <cfRule type="expression" priority="149" dxfId="1" stopIfTrue="1">
      <formula>P37="o"</formula>
    </cfRule>
    <cfRule type="expression" priority="150" dxfId="2" stopIfTrue="1">
      <formula>P37="r"</formula>
    </cfRule>
  </conditionalFormatting>
  <conditionalFormatting sqref="O51 O55 O110:O113 O106 O42:O44 O108 O53:O54 O47:O49">
    <cfRule type="expression" priority="151" dxfId="0" stopIfTrue="1">
      <formula>P42="x"</formula>
    </cfRule>
  </conditionalFormatting>
  <conditionalFormatting sqref="O51 O55 O110:O113 O106 O42:O44 O108 O53:O54 O47:O49">
    <cfRule type="expression" priority="152" dxfId="1" stopIfTrue="1">
      <formula>P42="o"</formula>
    </cfRule>
    <cfRule type="expression" priority="153" dxfId="2" stopIfTrue="1">
      <formula>P42="r"</formula>
    </cfRule>
  </conditionalFormatting>
  <conditionalFormatting sqref="Q103:Q104">
    <cfRule type="expression" priority="154" dxfId="0" stopIfTrue="1">
      <formula>R102="x"</formula>
    </cfRule>
  </conditionalFormatting>
  <conditionalFormatting sqref="Q103:Q104">
    <cfRule type="expression" priority="155" dxfId="1" stopIfTrue="1">
      <formula>R102="o"</formula>
    </cfRule>
    <cfRule type="expression" priority="156" dxfId="2" stopIfTrue="1">
      <formula>R102="r"</formula>
    </cfRule>
  </conditionalFormatting>
  <conditionalFormatting sqref="Q37 Q46 Q101">
    <cfRule type="expression" priority="157" dxfId="0" stopIfTrue="1">
      <formula>R37="x"</formula>
    </cfRule>
  </conditionalFormatting>
  <conditionalFormatting sqref="Q37 Q46 Q101">
    <cfRule type="expression" priority="158" dxfId="1" stopIfTrue="1">
      <formula>R37="o"</formula>
    </cfRule>
    <cfRule type="expression" priority="159" dxfId="2" stopIfTrue="1">
      <formula>R37="r"</formula>
    </cfRule>
  </conditionalFormatting>
  <conditionalFormatting sqref="Q51 Q55 Q110:Q113 Q106 Q42:Q44 Q108 Q53:Q54 Q47:Q49">
    <cfRule type="expression" priority="160" dxfId="0" stopIfTrue="1">
      <formula>R42="x"</formula>
    </cfRule>
  </conditionalFormatting>
  <conditionalFormatting sqref="Q51 Q55 Q110:Q113 Q106 Q42:Q44 Q108 Q53:Q54 Q47:Q49">
    <cfRule type="expression" priority="161" dxfId="1" stopIfTrue="1">
      <formula>R42="o"</formula>
    </cfRule>
    <cfRule type="expression" priority="162" dxfId="2" stopIfTrue="1">
      <formula>R42="r"</formula>
    </cfRule>
  </conditionalFormatting>
  <conditionalFormatting sqref="I132">
    <cfRule type="expression" priority="163" dxfId="0" stopIfTrue="1">
      <formula>J132="x"</formula>
    </cfRule>
  </conditionalFormatting>
  <conditionalFormatting sqref="I132">
    <cfRule type="expression" priority="164" dxfId="1" stopIfTrue="1">
      <formula>J132="o"</formula>
    </cfRule>
    <cfRule type="expression" priority="165" dxfId="2" stopIfTrue="1">
      <formula>J132="r"</formula>
    </cfRule>
  </conditionalFormatting>
  <conditionalFormatting sqref="I133">
    <cfRule type="expression" priority="166" dxfId="0" stopIfTrue="1">
      <formula>J133="x"</formula>
    </cfRule>
  </conditionalFormatting>
  <conditionalFormatting sqref="I133">
    <cfRule type="expression" priority="167" dxfId="1" stopIfTrue="1">
      <formula>J133="o"</formula>
    </cfRule>
    <cfRule type="expression" priority="168" dxfId="2" stopIfTrue="1">
      <formula>J133="r"</formula>
    </cfRule>
  </conditionalFormatting>
  <conditionalFormatting sqref="I134">
    <cfRule type="expression" priority="169" dxfId="0" stopIfTrue="1">
      <formula>J134="x"</formula>
    </cfRule>
  </conditionalFormatting>
  <conditionalFormatting sqref="I134">
    <cfRule type="expression" priority="170" dxfId="1" stopIfTrue="1">
      <formula>J134="o"</formula>
    </cfRule>
    <cfRule type="expression" priority="171" dxfId="2" stopIfTrue="1">
      <formula>J134="r"</formula>
    </cfRule>
  </conditionalFormatting>
  <conditionalFormatting sqref="I135">
    <cfRule type="expression" priority="172" dxfId="0" stopIfTrue="1">
      <formula>J135="x"</formula>
    </cfRule>
  </conditionalFormatting>
  <conditionalFormatting sqref="I135">
    <cfRule type="expression" priority="173" dxfId="1" stopIfTrue="1">
      <formula>J135="o"</formula>
    </cfRule>
    <cfRule type="expression" priority="174" dxfId="2" stopIfTrue="1">
      <formula>J135="r"</formula>
    </cfRule>
  </conditionalFormatting>
  <conditionalFormatting sqref="I136">
    <cfRule type="expression" priority="175" dxfId="0" stopIfTrue="1">
      <formula>J136="x"</formula>
    </cfRule>
  </conditionalFormatting>
  <conditionalFormatting sqref="I136">
    <cfRule type="expression" priority="176" dxfId="1" stopIfTrue="1">
      <formula>J136="o"</formula>
    </cfRule>
    <cfRule type="expression" priority="177" dxfId="2" stopIfTrue="1">
      <formula>J136="r"</formula>
    </cfRule>
  </conditionalFormatting>
  <conditionalFormatting sqref="I137">
    <cfRule type="expression" priority="178" dxfId="0" stopIfTrue="1">
      <formula>J137="x"</formula>
    </cfRule>
  </conditionalFormatting>
  <conditionalFormatting sqref="I137">
    <cfRule type="expression" priority="179" dxfId="1" stopIfTrue="1">
      <formula>J137="o"</formula>
    </cfRule>
    <cfRule type="expression" priority="180" dxfId="2" stopIfTrue="1">
      <formula>J137="r"</formula>
    </cfRule>
  </conditionalFormatting>
  <conditionalFormatting sqref="I138">
    <cfRule type="expression" priority="181" dxfId="0" stopIfTrue="1">
      <formula>J138="x"</formula>
    </cfRule>
  </conditionalFormatting>
  <conditionalFormatting sqref="I138">
    <cfRule type="expression" priority="182" dxfId="1" stopIfTrue="1">
      <formula>J138="o"</formula>
    </cfRule>
    <cfRule type="expression" priority="183" dxfId="2" stopIfTrue="1">
      <formula>J138="r"</formula>
    </cfRule>
  </conditionalFormatting>
  <conditionalFormatting sqref="I139">
    <cfRule type="expression" priority="184" dxfId="0" stopIfTrue="1">
      <formula>J139="x"</formula>
    </cfRule>
  </conditionalFormatting>
  <conditionalFormatting sqref="I139">
    <cfRule type="expression" priority="185" dxfId="1" stopIfTrue="1">
      <formula>J139="o"</formula>
    </cfRule>
    <cfRule type="expression" priority="186" dxfId="2" stopIfTrue="1">
      <formula>J139="r"</formula>
    </cfRule>
  </conditionalFormatting>
  <conditionalFormatting sqref="I140">
    <cfRule type="expression" priority="187" dxfId="0" stopIfTrue="1">
      <formula>J140="x"</formula>
    </cfRule>
  </conditionalFormatting>
  <conditionalFormatting sqref="I140">
    <cfRule type="expression" priority="188" dxfId="1" stopIfTrue="1">
      <formula>J140="o"</formula>
    </cfRule>
    <cfRule type="expression" priority="189" dxfId="2" stopIfTrue="1">
      <formula>J140="r"</formula>
    </cfRule>
  </conditionalFormatting>
  <conditionalFormatting sqref="I141:I142">
    <cfRule type="expression" priority="190" dxfId="0" stopIfTrue="1">
      <formula>J141="x"</formula>
    </cfRule>
  </conditionalFormatting>
  <conditionalFormatting sqref="I141:I142">
    <cfRule type="expression" priority="191" dxfId="1" stopIfTrue="1">
      <formula>J141="o"</formula>
    </cfRule>
    <cfRule type="expression" priority="192" dxfId="2" stopIfTrue="1">
      <formula>J141="r"</formula>
    </cfRule>
  </conditionalFormatting>
  <conditionalFormatting sqref="K132">
    <cfRule type="expression" priority="193" dxfId="0" stopIfTrue="1">
      <formula>L132="x"</formula>
    </cfRule>
  </conditionalFormatting>
  <conditionalFormatting sqref="K132">
    <cfRule type="expression" priority="194" dxfId="1" stopIfTrue="1">
      <formula>L132="o"</formula>
    </cfRule>
    <cfRule type="expression" priority="195" dxfId="2" stopIfTrue="1">
      <formula>L132="r"</formula>
    </cfRule>
  </conditionalFormatting>
  <conditionalFormatting sqref="K133">
    <cfRule type="expression" priority="196" dxfId="0" stopIfTrue="1">
      <formula>L133="x"</formula>
    </cfRule>
  </conditionalFormatting>
  <conditionalFormatting sqref="K133">
    <cfRule type="expression" priority="197" dxfId="1" stopIfTrue="1">
      <formula>L133="o"</formula>
    </cfRule>
    <cfRule type="expression" priority="198" dxfId="2" stopIfTrue="1">
      <formula>L133="r"</formula>
    </cfRule>
  </conditionalFormatting>
  <conditionalFormatting sqref="K134">
    <cfRule type="expression" priority="199" dxfId="0" stopIfTrue="1">
      <formula>L134="x"</formula>
    </cfRule>
  </conditionalFormatting>
  <conditionalFormatting sqref="K134">
    <cfRule type="expression" priority="200" dxfId="1" stopIfTrue="1">
      <formula>L134="o"</formula>
    </cfRule>
    <cfRule type="expression" priority="201" dxfId="2" stopIfTrue="1">
      <formula>L134="r"</formula>
    </cfRule>
  </conditionalFormatting>
  <conditionalFormatting sqref="K135">
    <cfRule type="expression" priority="202" dxfId="0" stopIfTrue="1">
      <formula>L135="x"</formula>
    </cfRule>
  </conditionalFormatting>
  <conditionalFormatting sqref="K135">
    <cfRule type="expression" priority="203" dxfId="1" stopIfTrue="1">
      <formula>L135="o"</formula>
    </cfRule>
    <cfRule type="expression" priority="204" dxfId="2" stopIfTrue="1">
      <formula>L135="r"</formula>
    </cfRule>
  </conditionalFormatting>
  <conditionalFormatting sqref="K136">
    <cfRule type="expression" priority="205" dxfId="0" stopIfTrue="1">
      <formula>L136="x"</formula>
    </cfRule>
  </conditionalFormatting>
  <conditionalFormatting sqref="K136">
    <cfRule type="expression" priority="206" dxfId="1" stopIfTrue="1">
      <formula>L136="o"</formula>
    </cfRule>
    <cfRule type="expression" priority="207" dxfId="2" stopIfTrue="1">
      <formula>L136="r"</formula>
    </cfRule>
  </conditionalFormatting>
  <conditionalFormatting sqref="K137">
    <cfRule type="expression" priority="208" dxfId="0" stopIfTrue="1">
      <formula>L137="x"</formula>
    </cfRule>
  </conditionalFormatting>
  <conditionalFormatting sqref="K137">
    <cfRule type="expression" priority="209" dxfId="1" stopIfTrue="1">
      <formula>L137="o"</formula>
    </cfRule>
    <cfRule type="expression" priority="210" dxfId="2" stopIfTrue="1">
      <formula>L137="r"</formula>
    </cfRule>
  </conditionalFormatting>
  <conditionalFormatting sqref="K138">
    <cfRule type="expression" priority="211" dxfId="0" stopIfTrue="1">
      <formula>L138="x"</formula>
    </cfRule>
  </conditionalFormatting>
  <conditionalFormatting sqref="K138">
    <cfRule type="expression" priority="212" dxfId="1" stopIfTrue="1">
      <formula>L138="o"</formula>
    </cfRule>
    <cfRule type="expression" priority="213" dxfId="2" stopIfTrue="1">
      <formula>L138="r"</formula>
    </cfRule>
  </conditionalFormatting>
  <conditionalFormatting sqref="K139">
    <cfRule type="expression" priority="214" dxfId="0" stopIfTrue="1">
      <formula>L139="x"</formula>
    </cfRule>
  </conditionalFormatting>
  <conditionalFormatting sqref="K139">
    <cfRule type="expression" priority="215" dxfId="1" stopIfTrue="1">
      <formula>L139="o"</formula>
    </cfRule>
    <cfRule type="expression" priority="216" dxfId="2" stopIfTrue="1">
      <formula>L139="r"</formula>
    </cfRule>
  </conditionalFormatting>
  <conditionalFormatting sqref="K140">
    <cfRule type="expression" priority="217" dxfId="0" stopIfTrue="1">
      <formula>L140="x"</formula>
    </cfRule>
  </conditionalFormatting>
  <conditionalFormatting sqref="K140">
    <cfRule type="expression" priority="218" dxfId="1" stopIfTrue="1">
      <formula>L140="o"</formula>
    </cfRule>
    <cfRule type="expression" priority="219" dxfId="2" stopIfTrue="1">
      <formula>L140="r"</formula>
    </cfRule>
  </conditionalFormatting>
  <conditionalFormatting sqref="K141:K142">
    <cfRule type="expression" priority="220" dxfId="0" stopIfTrue="1">
      <formula>L141="x"</formula>
    </cfRule>
  </conditionalFormatting>
  <conditionalFormatting sqref="K141:K142">
    <cfRule type="expression" priority="221" dxfId="1" stopIfTrue="1">
      <formula>L141="o"</formula>
    </cfRule>
    <cfRule type="expression" priority="222" dxfId="2" stopIfTrue="1">
      <formula>L141="r"</formula>
    </cfRule>
  </conditionalFormatting>
  <conditionalFormatting sqref="M132">
    <cfRule type="expression" priority="223" dxfId="0" stopIfTrue="1">
      <formula>N132="x"</formula>
    </cfRule>
  </conditionalFormatting>
  <conditionalFormatting sqref="M132">
    <cfRule type="expression" priority="224" dxfId="1" stopIfTrue="1">
      <formula>N132="o"</formula>
    </cfRule>
    <cfRule type="expression" priority="225" dxfId="2" stopIfTrue="1">
      <formula>N132="r"</formula>
    </cfRule>
  </conditionalFormatting>
  <conditionalFormatting sqref="M133">
    <cfRule type="expression" priority="226" dxfId="0" stopIfTrue="1">
      <formula>N133="x"</formula>
    </cfRule>
  </conditionalFormatting>
  <conditionalFormatting sqref="M133">
    <cfRule type="expression" priority="227" dxfId="1" stopIfTrue="1">
      <formula>N133="o"</formula>
    </cfRule>
    <cfRule type="expression" priority="228" dxfId="2" stopIfTrue="1">
      <formula>N133="r"</formula>
    </cfRule>
  </conditionalFormatting>
  <conditionalFormatting sqref="M134">
    <cfRule type="expression" priority="229" dxfId="0" stopIfTrue="1">
      <formula>N134="x"</formula>
    </cfRule>
  </conditionalFormatting>
  <conditionalFormatting sqref="M134">
    <cfRule type="expression" priority="230" dxfId="1" stopIfTrue="1">
      <formula>N134="o"</formula>
    </cfRule>
    <cfRule type="expression" priority="231" dxfId="2" stopIfTrue="1">
      <formula>N134="r"</formula>
    </cfRule>
  </conditionalFormatting>
  <conditionalFormatting sqref="M135">
    <cfRule type="expression" priority="232" dxfId="0" stopIfTrue="1">
      <formula>N135="x"</formula>
    </cfRule>
  </conditionalFormatting>
  <conditionalFormatting sqref="M135">
    <cfRule type="expression" priority="233" dxfId="1" stopIfTrue="1">
      <formula>N135="o"</formula>
    </cfRule>
    <cfRule type="expression" priority="234" dxfId="2" stopIfTrue="1">
      <formula>N135="r"</formula>
    </cfRule>
  </conditionalFormatting>
  <conditionalFormatting sqref="M136">
    <cfRule type="expression" priority="235" dxfId="0" stopIfTrue="1">
      <formula>N136="x"</formula>
    </cfRule>
  </conditionalFormatting>
  <conditionalFormatting sqref="M136">
    <cfRule type="expression" priority="236" dxfId="1" stopIfTrue="1">
      <formula>N136="o"</formula>
    </cfRule>
    <cfRule type="expression" priority="237" dxfId="2" stopIfTrue="1">
      <formula>N136="r"</formula>
    </cfRule>
  </conditionalFormatting>
  <conditionalFormatting sqref="M137">
    <cfRule type="expression" priority="238" dxfId="0" stopIfTrue="1">
      <formula>N137="x"</formula>
    </cfRule>
  </conditionalFormatting>
  <conditionalFormatting sqref="M137">
    <cfRule type="expression" priority="239" dxfId="1" stopIfTrue="1">
      <formula>N137="o"</formula>
    </cfRule>
    <cfRule type="expression" priority="240" dxfId="2" stopIfTrue="1">
      <formula>N137="r"</formula>
    </cfRule>
  </conditionalFormatting>
  <conditionalFormatting sqref="M138">
    <cfRule type="expression" priority="241" dxfId="0" stopIfTrue="1">
      <formula>N138="x"</formula>
    </cfRule>
  </conditionalFormatting>
  <conditionalFormatting sqref="M138">
    <cfRule type="expression" priority="242" dxfId="1" stopIfTrue="1">
      <formula>N138="o"</formula>
    </cfRule>
    <cfRule type="expression" priority="243" dxfId="2" stopIfTrue="1">
      <formula>N138="r"</formula>
    </cfRule>
  </conditionalFormatting>
  <conditionalFormatting sqref="M139">
    <cfRule type="expression" priority="244" dxfId="0" stopIfTrue="1">
      <formula>N139="x"</formula>
    </cfRule>
  </conditionalFormatting>
  <conditionalFormatting sqref="M139">
    <cfRule type="expression" priority="245" dxfId="1" stopIfTrue="1">
      <formula>N139="o"</formula>
    </cfRule>
    <cfRule type="expression" priority="246" dxfId="2" stopIfTrue="1">
      <formula>N139="r"</formula>
    </cfRule>
  </conditionalFormatting>
  <conditionalFormatting sqref="M140">
    <cfRule type="expression" priority="247" dxfId="0" stopIfTrue="1">
      <formula>N140="x"</formula>
    </cfRule>
  </conditionalFormatting>
  <conditionalFormatting sqref="M140">
    <cfRule type="expression" priority="248" dxfId="1" stopIfTrue="1">
      <formula>N140="o"</formula>
    </cfRule>
    <cfRule type="expression" priority="249" dxfId="2" stopIfTrue="1">
      <formula>N140="r"</formula>
    </cfRule>
  </conditionalFormatting>
  <conditionalFormatting sqref="M141:M142">
    <cfRule type="expression" priority="250" dxfId="0" stopIfTrue="1">
      <formula>N141="x"</formula>
    </cfRule>
  </conditionalFormatting>
  <conditionalFormatting sqref="M141:M142">
    <cfRule type="expression" priority="251" dxfId="1" stopIfTrue="1">
      <formula>N141="o"</formula>
    </cfRule>
    <cfRule type="expression" priority="252" dxfId="2" stopIfTrue="1">
      <formula>N141="r"</formula>
    </cfRule>
  </conditionalFormatting>
  <conditionalFormatting sqref="O132">
    <cfRule type="expression" priority="253" dxfId="0" stopIfTrue="1">
      <formula>P132="x"</formula>
    </cfRule>
  </conditionalFormatting>
  <conditionalFormatting sqref="O132">
    <cfRule type="expression" priority="254" dxfId="1" stopIfTrue="1">
      <formula>P132="o"</formula>
    </cfRule>
    <cfRule type="expression" priority="255" dxfId="2" stopIfTrue="1">
      <formula>P132="r"</formula>
    </cfRule>
  </conditionalFormatting>
  <conditionalFormatting sqref="O133">
    <cfRule type="expression" priority="256" dxfId="0" stopIfTrue="1">
      <formula>P133="x"</formula>
    </cfRule>
  </conditionalFormatting>
  <conditionalFormatting sqref="O133">
    <cfRule type="expression" priority="257" dxfId="1" stopIfTrue="1">
      <formula>P133="o"</formula>
    </cfRule>
    <cfRule type="expression" priority="258" dxfId="2" stopIfTrue="1">
      <formula>P133="r"</formula>
    </cfRule>
  </conditionalFormatting>
  <conditionalFormatting sqref="O134">
    <cfRule type="expression" priority="259" dxfId="0" stopIfTrue="1">
      <formula>P134="x"</formula>
    </cfRule>
  </conditionalFormatting>
  <conditionalFormatting sqref="O134">
    <cfRule type="expression" priority="260" dxfId="1" stopIfTrue="1">
      <formula>P134="o"</formula>
    </cfRule>
    <cfRule type="expression" priority="261" dxfId="2" stopIfTrue="1">
      <formula>P134="r"</formula>
    </cfRule>
  </conditionalFormatting>
  <conditionalFormatting sqref="O135">
    <cfRule type="expression" priority="262" dxfId="0" stopIfTrue="1">
      <formula>P135="x"</formula>
    </cfRule>
  </conditionalFormatting>
  <conditionalFormatting sqref="O135">
    <cfRule type="expression" priority="263" dxfId="1" stopIfTrue="1">
      <formula>P135="o"</formula>
    </cfRule>
    <cfRule type="expression" priority="264" dxfId="2" stopIfTrue="1">
      <formula>P135="r"</formula>
    </cfRule>
  </conditionalFormatting>
  <conditionalFormatting sqref="O136">
    <cfRule type="expression" priority="265" dxfId="0" stopIfTrue="1">
      <formula>P136="x"</formula>
    </cfRule>
  </conditionalFormatting>
  <conditionalFormatting sqref="O136">
    <cfRule type="expression" priority="266" dxfId="1" stopIfTrue="1">
      <formula>P136="o"</formula>
    </cfRule>
    <cfRule type="expression" priority="267" dxfId="2" stopIfTrue="1">
      <formula>P136="r"</formula>
    </cfRule>
  </conditionalFormatting>
  <conditionalFormatting sqref="O137">
    <cfRule type="expression" priority="268" dxfId="0" stopIfTrue="1">
      <formula>P137="x"</formula>
    </cfRule>
  </conditionalFormatting>
  <conditionalFormatting sqref="O137">
    <cfRule type="expression" priority="269" dxfId="1" stopIfTrue="1">
      <formula>P137="o"</formula>
    </cfRule>
    <cfRule type="expression" priority="270" dxfId="2" stopIfTrue="1">
      <formula>P137="r"</formula>
    </cfRule>
  </conditionalFormatting>
  <conditionalFormatting sqref="O138">
    <cfRule type="expression" priority="271" dxfId="0" stopIfTrue="1">
      <formula>P138="x"</formula>
    </cfRule>
  </conditionalFormatting>
  <conditionalFormatting sqref="O138">
    <cfRule type="expression" priority="272" dxfId="1" stopIfTrue="1">
      <formula>P138="o"</formula>
    </cfRule>
    <cfRule type="expression" priority="273" dxfId="2" stopIfTrue="1">
      <formula>P138="r"</formula>
    </cfRule>
  </conditionalFormatting>
  <conditionalFormatting sqref="O139">
    <cfRule type="expression" priority="274" dxfId="0" stopIfTrue="1">
      <formula>P139="x"</formula>
    </cfRule>
  </conditionalFormatting>
  <conditionalFormatting sqref="O139">
    <cfRule type="expression" priority="275" dxfId="1" stopIfTrue="1">
      <formula>P139="o"</formula>
    </cfRule>
    <cfRule type="expression" priority="276" dxfId="2" stopIfTrue="1">
      <formula>P139="r"</formula>
    </cfRule>
  </conditionalFormatting>
  <conditionalFormatting sqref="O140">
    <cfRule type="expression" priority="277" dxfId="0" stopIfTrue="1">
      <formula>P140="x"</formula>
    </cfRule>
  </conditionalFormatting>
  <conditionalFormatting sqref="O140">
    <cfRule type="expression" priority="278" dxfId="1" stopIfTrue="1">
      <formula>P140="o"</formula>
    </cfRule>
    <cfRule type="expression" priority="279" dxfId="2" stopIfTrue="1">
      <formula>P140="r"</formula>
    </cfRule>
  </conditionalFormatting>
  <conditionalFormatting sqref="O141:O142">
    <cfRule type="expression" priority="280" dxfId="0" stopIfTrue="1">
      <formula>P141="x"</formula>
    </cfRule>
  </conditionalFormatting>
  <conditionalFormatting sqref="O141:O142">
    <cfRule type="expression" priority="281" dxfId="1" stopIfTrue="1">
      <formula>P141="o"</formula>
    </cfRule>
    <cfRule type="expression" priority="282" dxfId="2" stopIfTrue="1">
      <formula>P141="r"</formula>
    </cfRule>
  </conditionalFormatting>
  <conditionalFormatting sqref="Q132">
    <cfRule type="expression" priority="283" dxfId="0" stopIfTrue="1">
      <formula>R132="x"</formula>
    </cfRule>
  </conditionalFormatting>
  <conditionalFormatting sqref="Q132">
    <cfRule type="expression" priority="284" dxfId="1" stopIfTrue="1">
      <formula>R132="o"</formula>
    </cfRule>
    <cfRule type="expression" priority="285" dxfId="2" stopIfTrue="1">
      <formula>R132="r"</formula>
    </cfRule>
  </conditionalFormatting>
  <conditionalFormatting sqref="Q133">
    <cfRule type="expression" priority="286" dxfId="0" stopIfTrue="1">
      <formula>R133="x"</formula>
    </cfRule>
  </conditionalFormatting>
  <conditionalFormatting sqref="Q133">
    <cfRule type="expression" priority="287" dxfId="1" stopIfTrue="1">
      <formula>R133="o"</formula>
    </cfRule>
    <cfRule type="expression" priority="288" dxfId="2" stopIfTrue="1">
      <formula>R133="r"</formula>
    </cfRule>
  </conditionalFormatting>
  <conditionalFormatting sqref="Q134">
    <cfRule type="expression" priority="289" dxfId="0" stopIfTrue="1">
      <formula>R134="x"</formula>
    </cfRule>
  </conditionalFormatting>
  <conditionalFormatting sqref="Q134">
    <cfRule type="expression" priority="290" dxfId="1" stopIfTrue="1">
      <formula>R134="o"</formula>
    </cfRule>
    <cfRule type="expression" priority="291" dxfId="2" stopIfTrue="1">
      <formula>R134="r"</formula>
    </cfRule>
  </conditionalFormatting>
  <conditionalFormatting sqref="Q135">
    <cfRule type="expression" priority="292" dxfId="0" stopIfTrue="1">
      <formula>R135="x"</formula>
    </cfRule>
  </conditionalFormatting>
  <conditionalFormatting sqref="Q135">
    <cfRule type="expression" priority="293" dxfId="1" stopIfTrue="1">
      <formula>R135="o"</formula>
    </cfRule>
    <cfRule type="expression" priority="294" dxfId="2" stopIfTrue="1">
      <formula>R135="r"</formula>
    </cfRule>
  </conditionalFormatting>
  <conditionalFormatting sqref="Q136">
    <cfRule type="expression" priority="295" dxfId="0" stopIfTrue="1">
      <formula>R136="x"</formula>
    </cfRule>
  </conditionalFormatting>
  <conditionalFormatting sqref="Q136">
    <cfRule type="expression" priority="296" dxfId="1" stopIfTrue="1">
      <formula>R136="o"</formula>
    </cfRule>
    <cfRule type="expression" priority="297" dxfId="2" stopIfTrue="1">
      <formula>R136="r"</formula>
    </cfRule>
  </conditionalFormatting>
  <conditionalFormatting sqref="Q137">
    <cfRule type="expression" priority="298" dxfId="0" stopIfTrue="1">
      <formula>R137="x"</formula>
    </cfRule>
  </conditionalFormatting>
  <conditionalFormatting sqref="Q137">
    <cfRule type="expression" priority="299" dxfId="1" stopIfTrue="1">
      <formula>R137="o"</formula>
    </cfRule>
    <cfRule type="expression" priority="300" dxfId="2" stopIfTrue="1">
      <formula>R137="r"</formula>
    </cfRule>
  </conditionalFormatting>
  <conditionalFormatting sqref="Q138">
    <cfRule type="expression" priority="301" dxfId="0" stopIfTrue="1">
      <formula>R138="x"</formula>
    </cfRule>
  </conditionalFormatting>
  <conditionalFormatting sqref="Q138">
    <cfRule type="expression" priority="302" dxfId="1" stopIfTrue="1">
      <formula>R138="o"</formula>
    </cfRule>
    <cfRule type="expression" priority="303" dxfId="2" stopIfTrue="1">
      <formula>R138="r"</formula>
    </cfRule>
  </conditionalFormatting>
  <conditionalFormatting sqref="Q139">
    <cfRule type="expression" priority="304" dxfId="0" stopIfTrue="1">
      <formula>R139="x"</formula>
    </cfRule>
  </conditionalFormatting>
  <conditionalFormatting sqref="Q139">
    <cfRule type="expression" priority="305" dxfId="1" stopIfTrue="1">
      <formula>R139="o"</formula>
    </cfRule>
    <cfRule type="expression" priority="306" dxfId="2" stopIfTrue="1">
      <formula>R139="r"</formula>
    </cfRule>
  </conditionalFormatting>
  <conditionalFormatting sqref="Q140">
    <cfRule type="expression" priority="307" dxfId="0" stopIfTrue="1">
      <formula>R140="x"</formula>
    </cfRule>
  </conditionalFormatting>
  <conditionalFormatting sqref="Q140">
    <cfRule type="expression" priority="308" dxfId="1" stopIfTrue="1">
      <formula>R140="o"</formula>
    </cfRule>
    <cfRule type="expression" priority="309" dxfId="2" stopIfTrue="1">
      <formula>R140="r"</formula>
    </cfRule>
  </conditionalFormatting>
  <conditionalFormatting sqref="Q141:Q142">
    <cfRule type="expression" priority="310" dxfId="0" stopIfTrue="1">
      <formula>R141="x"</formula>
    </cfRule>
  </conditionalFormatting>
  <conditionalFormatting sqref="Q141:Q142">
    <cfRule type="expression" priority="311" dxfId="1" stopIfTrue="1">
      <formula>R141="o"</formula>
    </cfRule>
    <cfRule type="expression" priority="312" dxfId="2" stopIfTrue="1">
      <formula>R141="r"</formula>
    </cfRule>
  </conditionalFormatting>
  <conditionalFormatting sqref="G165">
    <cfRule type="expression" priority="313" dxfId="0" stopIfTrue="1">
      <formula>H165="x"</formula>
    </cfRule>
  </conditionalFormatting>
  <conditionalFormatting sqref="G165">
    <cfRule type="expression" priority="314" dxfId="1" stopIfTrue="1">
      <formula>H165="o"</formula>
    </cfRule>
    <cfRule type="expression" priority="315" dxfId="2" stopIfTrue="1">
      <formula>H165="r"</formula>
    </cfRule>
  </conditionalFormatting>
  <conditionalFormatting sqref="G166">
    <cfRule type="expression" priority="316" dxfId="0" stopIfTrue="1">
      <formula>H166="x"</formula>
    </cfRule>
  </conditionalFormatting>
  <conditionalFormatting sqref="G166">
    <cfRule type="expression" priority="317" dxfId="1" stopIfTrue="1">
      <formula>H166="o"</formula>
    </cfRule>
    <cfRule type="expression" priority="318" dxfId="2" stopIfTrue="1">
      <formula>H166="r"</formula>
    </cfRule>
  </conditionalFormatting>
  <conditionalFormatting sqref="G167">
    <cfRule type="expression" priority="319" dxfId="0" stopIfTrue="1">
      <formula>H167="x"</formula>
    </cfRule>
  </conditionalFormatting>
  <conditionalFormatting sqref="G167">
    <cfRule type="expression" priority="320" dxfId="1" stopIfTrue="1">
      <formula>H167="o"</formula>
    </cfRule>
    <cfRule type="expression" priority="321" dxfId="2" stopIfTrue="1">
      <formula>H167="r"</formula>
    </cfRule>
  </conditionalFormatting>
  <conditionalFormatting sqref="G168">
    <cfRule type="expression" priority="322" dxfId="0" stopIfTrue="1">
      <formula>H168="x"</formula>
    </cfRule>
  </conditionalFormatting>
  <conditionalFormatting sqref="G168">
    <cfRule type="expression" priority="323" dxfId="1" stopIfTrue="1">
      <formula>H168="o"</formula>
    </cfRule>
    <cfRule type="expression" priority="324" dxfId="2" stopIfTrue="1">
      <formula>H168="r"</formula>
    </cfRule>
  </conditionalFormatting>
  <conditionalFormatting sqref="G169">
    <cfRule type="expression" priority="325" dxfId="0" stopIfTrue="1">
      <formula>H169="x"</formula>
    </cfRule>
  </conditionalFormatting>
  <conditionalFormatting sqref="G169">
    <cfRule type="expression" priority="326" dxfId="1" stopIfTrue="1">
      <formula>H169="o"</formula>
    </cfRule>
    <cfRule type="expression" priority="327" dxfId="2" stopIfTrue="1">
      <formula>H169="r"</formula>
    </cfRule>
  </conditionalFormatting>
  <conditionalFormatting sqref="I159">
    <cfRule type="expression" priority="328" dxfId="0" stopIfTrue="1">
      <formula>J159="x"</formula>
    </cfRule>
  </conditionalFormatting>
  <conditionalFormatting sqref="I159">
    <cfRule type="expression" priority="329" dxfId="1" stopIfTrue="1">
      <formula>J159="o"</formula>
    </cfRule>
    <cfRule type="expression" priority="330" dxfId="2" stopIfTrue="1">
      <formula>J159="r"</formula>
    </cfRule>
  </conditionalFormatting>
  <conditionalFormatting sqref="I160">
    <cfRule type="expression" priority="331" dxfId="0" stopIfTrue="1">
      <formula>J160="x"</formula>
    </cfRule>
  </conditionalFormatting>
  <conditionalFormatting sqref="I160">
    <cfRule type="expression" priority="332" dxfId="1" stopIfTrue="1">
      <formula>J160="o"</formula>
    </cfRule>
    <cfRule type="expression" priority="333" dxfId="2" stopIfTrue="1">
      <formula>J160="r"</formula>
    </cfRule>
  </conditionalFormatting>
  <conditionalFormatting sqref="I161">
    <cfRule type="expression" priority="334" dxfId="0" stopIfTrue="1">
      <formula>J161="x"</formula>
    </cfRule>
  </conditionalFormatting>
  <conditionalFormatting sqref="I161">
    <cfRule type="expression" priority="335" dxfId="1" stopIfTrue="1">
      <formula>J161="o"</formula>
    </cfRule>
    <cfRule type="expression" priority="336" dxfId="2" stopIfTrue="1">
      <formula>J161="r"</formula>
    </cfRule>
  </conditionalFormatting>
  <conditionalFormatting sqref="I162">
    <cfRule type="expression" priority="337" dxfId="0" stopIfTrue="1">
      <formula>J162="x"</formula>
    </cfRule>
  </conditionalFormatting>
  <conditionalFormatting sqref="I162">
    <cfRule type="expression" priority="338" dxfId="1" stopIfTrue="1">
      <formula>J162="o"</formula>
    </cfRule>
    <cfRule type="expression" priority="339" dxfId="2" stopIfTrue="1">
      <formula>J162="r"</formula>
    </cfRule>
  </conditionalFormatting>
  <conditionalFormatting sqref="I163">
    <cfRule type="expression" priority="340" dxfId="0" stopIfTrue="1">
      <formula>J163="x"</formula>
    </cfRule>
  </conditionalFormatting>
  <conditionalFormatting sqref="I163">
    <cfRule type="expression" priority="341" dxfId="1" stopIfTrue="1">
      <formula>J163="o"</formula>
    </cfRule>
    <cfRule type="expression" priority="342" dxfId="2" stopIfTrue="1">
      <formula>J163="r"</formula>
    </cfRule>
  </conditionalFormatting>
  <conditionalFormatting sqref="I164">
    <cfRule type="expression" priority="343" dxfId="0" stopIfTrue="1">
      <formula>J164="x"</formula>
    </cfRule>
  </conditionalFormatting>
  <conditionalFormatting sqref="I164">
    <cfRule type="expression" priority="344" dxfId="1" stopIfTrue="1">
      <formula>J164="o"</formula>
    </cfRule>
    <cfRule type="expression" priority="345" dxfId="2" stopIfTrue="1">
      <formula>J164="r"</formula>
    </cfRule>
  </conditionalFormatting>
  <conditionalFormatting sqref="I165">
    <cfRule type="expression" priority="346" dxfId="0" stopIfTrue="1">
      <formula>J165="x"</formula>
    </cfRule>
  </conditionalFormatting>
  <conditionalFormatting sqref="I165">
    <cfRule type="expression" priority="347" dxfId="1" stopIfTrue="1">
      <formula>J165="o"</formula>
    </cfRule>
    <cfRule type="expression" priority="348" dxfId="2" stopIfTrue="1">
      <formula>J165="r"</formula>
    </cfRule>
  </conditionalFormatting>
  <conditionalFormatting sqref="I166">
    <cfRule type="expression" priority="349" dxfId="0" stopIfTrue="1">
      <formula>J166="x"</formula>
    </cfRule>
  </conditionalFormatting>
  <conditionalFormatting sqref="I166">
    <cfRule type="expression" priority="350" dxfId="1" stopIfTrue="1">
      <formula>J166="o"</formula>
    </cfRule>
    <cfRule type="expression" priority="351" dxfId="2" stopIfTrue="1">
      <formula>J166="r"</formula>
    </cfRule>
  </conditionalFormatting>
  <conditionalFormatting sqref="I167">
    <cfRule type="expression" priority="352" dxfId="0" stopIfTrue="1">
      <formula>J167="x"</formula>
    </cfRule>
  </conditionalFormatting>
  <conditionalFormatting sqref="I167">
    <cfRule type="expression" priority="353" dxfId="1" stopIfTrue="1">
      <formula>J167="o"</formula>
    </cfRule>
    <cfRule type="expression" priority="354" dxfId="2" stopIfTrue="1">
      <formula>J167="r"</formula>
    </cfRule>
  </conditionalFormatting>
  <conditionalFormatting sqref="I168">
    <cfRule type="expression" priority="355" dxfId="0" stopIfTrue="1">
      <formula>J168="x"</formula>
    </cfRule>
  </conditionalFormatting>
  <conditionalFormatting sqref="I168">
    <cfRule type="expression" priority="356" dxfId="1" stopIfTrue="1">
      <formula>J168="o"</formula>
    </cfRule>
    <cfRule type="expression" priority="357" dxfId="2" stopIfTrue="1">
      <formula>J168="r"</formula>
    </cfRule>
  </conditionalFormatting>
  <conditionalFormatting sqref="I169">
    <cfRule type="expression" priority="358" dxfId="0" stopIfTrue="1">
      <formula>J169="x"</formula>
    </cfRule>
  </conditionalFormatting>
  <conditionalFormatting sqref="I169">
    <cfRule type="expression" priority="359" dxfId="1" stopIfTrue="1">
      <formula>J169="o"</formula>
    </cfRule>
    <cfRule type="expression" priority="360" dxfId="2" stopIfTrue="1">
      <formula>J169="r"</formula>
    </cfRule>
  </conditionalFormatting>
  <conditionalFormatting sqref="K159">
    <cfRule type="expression" priority="361" dxfId="0" stopIfTrue="1">
      <formula>L159="x"</formula>
    </cfRule>
  </conditionalFormatting>
  <conditionalFormatting sqref="K159">
    <cfRule type="expression" priority="362" dxfId="1" stopIfTrue="1">
      <formula>L159="o"</formula>
    </cfRule>
    <cfRule type="expression" priority="363" dxfId="2" stopIfTrue="1">
      <formula>L159="r"</formula>
    </cfRule>
  </conditionalFormatting>
  <conditionalFormatting sqref="K160">
    <cfRule type="expression" priority="364" dxfId="0" stopIfTrue="1">
      <formula>L160="x"</formula>
    </cfRule>
  </conditionalFormatting>
  <conditionalFormatting sqref="K160">
    <cfRule type="expression" priority="365" dxfId="1" stopIfTrue="1">
      <formula>L160="o"</formula>
    </cfRule>
    <cfRule type="expression" priority="366" dxfId="2" stopIfTrue="1">
      <formula>L160="r"</formula>
    </cfRule>
  </conditionalFormatting>
  <conditionalFormatting sqref="K161">
    <cfRule type="expression" priority="367" dxfId="0" stopIfTrue="1">
      <formula>L161="x"</formula>
    </cfRule>
  </conditionalFormatting>
  <conditionalFormatting sqref="K161">
    <cfRule type="expression" priority="368" dxfId="1" stopIfTrue="1">
      <formula>L161="o"</formula>
    </cfRule>
    <cfRule type="expression" priority="369" dxfId="2" stopIfTrue="1">
      <formula>L161="r"</formula>
    </cfRule>
  </conditionalFormatting>
  <conditionalFormatting sqref="K162">
    <cfRule type="expression" priority="370" dxfId="0" stopIfTrue="1">
      <formula>L162="x"</formula>
    </cfRule>
  </conditionalFormatting>
  <conditionalFormatting sqref="K162">
    <cfRule type="expression" priority="371" dxfId="1" stopIfTrue="1">
      <formula>L162="o"</formula>
    </cfRule>
    <cfRule type="expression" priority="372" dxfId="2" stopIfTrue="1">
      <formula>L162="r"</formula>
    </cfRule>
  </conditionalFormatting>
  <conditionalFormatting sqref="K163">
    <cfRule type="expression" priority="373" dxfId="0" stopIfTrue="1">
      <formula>L163="x"</formula>
    </cfRule>
  </conditionalFormatting>
  <conditionalFormatting sqref="K163">
    <cfRule type="expression" priority="374" dxfId="1" stopIfTrue="1">
      <formula>L163="o"</formula>
    </cfRule>
    <cfRule type="expression" priority="375" dxfId="2" stopIfTrue="1">
      <formula>L163="r"</formula>
    </cfRule>
  </conditionalFormatting>
  <conditionalFormatting sqref="K164">
    <cfRule type="expression" priority="376" dxfId="0" stopIfTrue="1">
      <formula>L164="x"</formula>
    </cfRule>
  </conditionalFormatting>
  <conditionalFormatting sqref="K164">
    <cfRule type="expression" priority="377" dxfId="1" stopIfTrue="1">
      <formula>L164="o"</formula>
    </cfRule>
    <cfRule type="expression" priority="378" dxfId="2" stopIfTrue="1">
      <formula>L164="r"</formula>
    </cfRule>
  </conditionalFormatting>
  <conditionalFormatting sqref="K165">
    <cfRule type="expression" priority="379" dxfId="0" stopIfTrue="1">
      <formula>L165="x"</formula>
    </cfRule>
  </conditionalFormatting>
  <conditionalFormatting sqref="K165">
    <cfRule type="expression" priority="380" dxfId="1" stopIfTrue="1">
      <formula>L165="o"</formula>
    </cfRule>
    <cfRule type="expression" priority="381" dxfId="2" stopIfTrue="1">
      <formula>L165="r"</formula>
    </cfRule>
  </conditionalFormatting>
  <conditionalFormatting sqref="K166">
    <cfRule type="expression" priority="382" dxfId="0" stopIfTrue="1">
      <formula>L166="x"</formula>
    </cfRule>
  </conditionalFormatting>
  <conditionalFormatting sqref="K166">
    <cfRule type="expression" priority="383" dxfId="1" stopIfTrue="1">
      <formula>L166="o"</formula>
    </cfRule>
    <cfRule type="expression" priority="384" dxfId="2" stopIfTrue="1">
      <formula>L166="r"</formula>
    </cfRule>
  </conditionalFormatting>
  <conditionalFormatting sqref="K167">
    <cfRule type="expression" priority="385" dxfId="0" stopIfTrue="1">
      <formula>L167="x"</formula>
    </cfRule>
  </conditionalFormatting>
  <conditionalFormatting sqref="K167">
    <cfRule type="expression" priority="386" dxfId="1" stopIfTrue="1">
      <formula>L167="o"</formula>
    </cfRule>
    <cfRule type="expression" priority="387" dxfId="2" stopIfTrue="1">
      <formula>L167="r"</formula>
    </cfRule>
  </conditionalFormatting>
  <conditionalFormatting sqref="K168">
    <cfRule type="expression" priority="388" dxfId="0" stopIfTrue="1">
      <formula>L168="x"</formula>
    </cfRule>
  </conditionalFormatting>
  <conditionalFormatting sqref="K168">
    <cfRule type="expression" priority="389" dxfId="1" stopIfTrue="1">
      <formula>L168="o"</formula>
    </cfRule>
    <cfRule type="expression" priority="390" dxfId="2" stopIfTrue="1">
      <formula>L168="r"</formula>
    </cfRule>
  </conditionalFormatting>
  <conditionalFormatting sqref="K169">
    <cfRule type="expression" priority="391" dxfId="0" stopIfTrue="1">
      <formula>L169="x"</formula>
    </cfRule>
  </conditionalFormatting>
  <conditionalFormatting sqref="K169">
    <cfRule type="expression" priority="392" dxfId="1" stopIfTrue="1">
      <formula>L169="o"</formula>
    </cfRule>
    <cfRule type="expression" priority="393" dxfId="2" stopIfTrue="1">
      <formula>L169="r"</formula>
    </cfRule>
  </conditionalFormatting>
  <conditionalFormatting sqref="M159">
    <cfRule type="expression" priority="394" dxfId="0" stopIfTrue="1">
      <formula>N159="x"</formula>
    </cfRule>
  </conditionalFormatting>
  <conditionalFormatting sqref="M159">
    <cfRule type="expression" priority="395" dxfId="1" stopIfTrue="1">
      <formula>N159="o"</formula>
    </cfRule>
    <cfRule type="expression" priority="396" dxfId="2" stopIfTrue="1">
      <formula>N159="r"</formula>
    </cfRule>
  </conditionalFormatting>
  <conditionalFormatting sqref="M160">
    <cfRule type="expression" priority="397" dxfId="0" stopIfTrue="1">
      <formula>N160="x"</formula>
    </cfRule>
  </conditionalFormatting>
  <conditionalFormatting sqref="M160">
    <cfRule type="expression" priority="398" dxfId="1" stopIfTrue="1">
      <formula>N160="o"</formula>
    </cfRule>
    <cfRule type="expression" priority="399" dxfId="2" stopIfTrue="1">
      <formula>N160="r"</formula>
    </cfRule>
  </conditionalFormatting>
  <conditionalFormatting sqref="M161">
    <cfRule type="expression" priority="400" dxfId="0" stopIfTrue="1">
      <formula>N161="x"</formula>
    </cfRule>
  </conditionalFormatting>
  <conditionalFormatting sqref="M161">
    <cfRule type="expression" priority="401" dxfId="1" stopIfTrue="1">
      <formula>N161="o"</formula>
    </cfRule>
    <cfRule type="expression" priority="402" dxfId="2" stopIfTrue="1">
      <formula>N161="r"</formula>
    </cfRule>
  </conditionalFormatting>
  <conditionalFormatting sqref="M162">
    <cfRule type="expression" priority="403" dxfId="0" stopIfTrue="1">
      <formula>N162="x"</formula>
    </cfRule>
  </conditionalFormatting>
  <conditionalFormatting sqref="M162">
    <cfRule type="expression" priority="404" dxfId="1" stopIfTrue="1">
      <formula>N162="o"</formula>
    </cfRule>
    <cfRule type="expression" priority="405" dxfId="2" stopIfTrue="1">
      <formula>N162="r"</formula>
    </cfRule>
  </conditionalFormatting>
  <conditionalFormatting sqref="M163">
    <cfRule type="expression" priority="406" dxfId="0" stopIfTrue="1">
      <formula>N163="x"</formula>
    </cfRule>
  </conditionalFormatting>
  <conditionalFormatting sqref="M163">
    <cfRule type="expression" priority="407" dxfId="1" stopIfTrue="1">
      <formula>N163="o"</formula>
    </cfRule>
    <cfRule type="expression" priority="408" dxfId="2" stopIfTrue="1">
      <formula>N163="r"</formula>
    </cfRule>
  </conditionalFormatting>
  <conditionalFormatting sqref="M164">
    <cfRule type="expression" priority="409" dxfId="0" stopIfTrue="1">
      <formula>N164="x"</formula>
    </cfRule>
  </conditionalFormatting>
  <conditionalFormatting sqref="M164">
    <cfRule type="expression" priority="410" dxfId="1" stopIfTrue="1">
      <formula>N164="o"</formula>
    </cfRule>
    <cfRule type="expression" priority="411" dxfId="2" stopIfTrue="1">
      <formula>N164="r"</formula>
    </cfRule>
  </conditionalFormatting>
  <conditionalFormatting sqref="M165">
    <cfRule type="expression" priority="412" dxfId="0" stopIfTrue="1">
      <formula>N165="x"</formula>
    </cfRule>
  </conditionalFormatting>
  <conditionalFormatting sqref="M165">
    <cfRule type="expression" priority="413" dxfId="1" stopIfTrue="1">
      <formula>N165="o"</formula>
    </cfRule>
    <cfRule type="expression" priority="414" dxfId="2" stopIfTrue="1">
      <formula>N165="r"</formula>
    </cfRule>
  </conditionalFormatting>
  <conditionalFormatting sqref="M166">
    <cfRule type="expression" priority="415" dxfId="0" stopIfTrue="1">
      <formula>N166="x"</formula>
    </cfRule>
  </conditionalFormatting>
  <conditionalFormatting sqref="M166">
    <cfRule type="expression" priority="416" dxfId="1" stopIfTrue="1">
      <formula>N166="o"</formula>
    </cfRule>
    <cfRule type="expression" priority="417" dxfId="2" stopIfTrue="1">
      <formula>N166="r"</formula>
    </cfRule>
  </conditionalFormatting>
  <conditionalFormatting sqref="M167">
    <cfRule type="expression" priority="418" dxfId="0" stopIfTrue="1">
      <formula>N167="x"</formula>
    </cfRule>
  </conditionalFormatting>
  <conditionalFormatting sqref="M167">
    <cfRule type="expression" priority="419" dxfId="1" stopIfTrue="1">
      <formula>N167="o"</formula>
    </cfRule>
    <cfRule type="expression" priority="420" dxfId="2" stopIfTrue="1">
      <formula>N167="r"</formula>
    </cfRule>
  </conditionalFormatting>
  <conditionalFormatting sqref="M168">
    <cfRule type="expression" priority="421" dxfId="0" stopIfTrue="1">
      <formula>N168="x"</formula>
    </cfRule>
  </conditionalFormatting>
  <conditionalFormatting sqref="M168">
    <cfRule type="expression" priority="422" dxfId="1" stopIfTrue="1">
      <formula>N168="o"</formula>
    </cfRule>
    <cfRule type="expression" priority="423" dxfId="2" stopIfTrue="1">
      <formula>N168="r"</formula>
    </cfRule>
  </conditionalFormatting>
  <conditionalFormatting sqref="M169">
    <cfRule type="expression" priority="424" dxfId="0" stopIfTrue="1">
      <formula>N169="x"</formula>
    </cfRule>
  </conditionalFormatting>
  <conditionalFormatting sqref="M169">
    <cfRule type="expression" priority="425" dxfId="1" stopIfTrue="1">
      <formula>N169="o"</formula>
    </cfRule>
    <cfRule type="expression" priority="426" dxfId="2" stopIfTrue="1">
      <formula>N169="r"</formula>
    </cfRule>
  </conditionalFormatting>
  <conditionalFormatting sqref="O159">
    <cfRule type="expression" priority="427" dxfId="0" stopIfTrue="1">
      <formula>P159="x"</formula>
    </cfRule>
  </conditionalFormatting>
  <conditionalFormatting sqref="O159">
    <cfRule type="expression" priority="428" dxfId="1" stopIfTrue="1">
      <formula>P159="o"</formula>
    </cfRule>
    <cfRule type="expression" priority="429" dxfId="2" stopIfTrue="1">
      <formula>P159="r"</formula>
    </cfRule>
  </conditionalFormatting>
  <conditionalFormatting sqref="O160">
    <cfRule type="expression" priority="430" dxfId="0" stopIfTrue="1">
      <formula>P160="x"</formula>
    </cfRule>
  </conditionalFormatting>
  <conditionalFormatting sqref="O160">
    <cfRule type="expression" priority="431" dxfId="1" stopIfTrue="1">
      <formula>P160="o"</formula>
    </cfRule>
    <cfRule type="expression" priority="432" dxfId="2" stopIfTrue="1">
      <formula>P160="r"</formula>
    </cfRule>
  </conditionalFormatting>
  <conditionalFormatting sqref="O161">
    <cfRule type="expression" priority="433" dxfId="0" stopIfTrue="1">
      <formula>P161="x"</formula>
    </cfRule>
  </conditionalFormatting>
  <conditionalFormatting sqref="O161">
    <cfRule type="expression" priority="434" dxfId="1" stopIfTrue="1">
      <formula>P161="o"</formula>
    </cfRule>
    <cfRule type="expression" priority="435" dxfId="2" stopIfTrue="1">
      <formula>P161="r"</formula>
    </cfRule>
  </conditionalFormatting>
  <conditionalFormatting sqref="O162">
    <cfRule type="expression" priority="436" dxfId="0" stopIfTrue="1">
      <formula>P162="x"</formula>
    </cfRule>
  </conditionalFormatting>
  <conditionalFormatting sqref="O162">
    <cfRule type="expression" priority="437" dxfId="1" stopIfTrue="1">
      <formula>P162="o"</formula>
    </cfRule>
    <cfRule type="expression" priority="438" dxfId="2" stopIfTrue="1">
      <formula>P162="r"</formula>
    </cfRule>
  </conditionalFormatting>
  <conditionalFormatting sqref="O163">
    <cfRule type="expression" priority="439" dxfId="0" stopIfTrue="1">
      <formula>P163="x"</formula>
    </cfRule>
  </conditionalFormatting>
  <conditionalFormatting sqref="O163">
    <cfRule type="expression" priority="440" dxfId="1" stopIfTrue="1">
      <formula>P163="o"</formula>
    </cfRule>
    <cfRule type="expression" priority="441" dxfId="2" stopIfTrue="1">
      <formula>P163="r"</formula>
    </cfRule>
  </conditionalFormatting>
  <conditionalFormatting sqref="O164">
    <cfRule type="expression" priority="442" dxfId="0" stopIfTrue="1">
      <formula>P164="x"</formula>
    </cfRule>
  </conditionalFormatting>
  <conditionalFormatting sqref="O164">
    <cfRule type="expression" priority="443" dxfId="1" stopIfTrue="1">
      <formula>P164="o"</formula>
    </cfRule>
    <cfRule type="expression" priority="444" dxfId="2" stopIfTrue="1">
      <formula>P164="r"</formula>
    </cfRule>
  </conditionalFormatting>
  <conditionalFormatting sqref="O165">
    <cfRule type="expression" priority="445" dxfId="0" stopIfTrue="1">
      <formula>P165="x"</formula>
    </cfRule>
  </conditionalFormatting>
  <conditionalFormatting sqref="O165">
    <cfRule type="expression" priority="446" dxfId="1" stopIfTrue="1">
      <formula>P165="o"</formula>
    </cfRule>
    <cfRule type="expression" priority="447" dxfId="2" stopIfTrue="1">
      <formula>P165="r"</formula>
    </cfRule>
  </conditionalFormatting>
  <conditionalFormatting sqref="O166">
    <cfRule type="expression" priority="448" dxfId="0" stopIfTrue="1">
      <formula>P166="x"</formula>
    </cfRule>
  </conditionalFormatting>
  <conditionalFormatting sqref="O166">
    <cfRule type="expression" priority="449" dxfId="1" stopIfTrue="1">
      <formula>P166="o"</formula>
    </cfRule>
    <cfRule type="expression" priority="450" dxfId="2" stopIfTrue="1">
      <formula>P166="r"</formula>
    </cfRule>
  </conditionalFormatting>
  <conditionalFormatting sqref="O167">
    <cfRule type="expression" priority="451" dxfId="0" stopIfTrue="1">
      <formula>P167="x"</formula>
    </cfRule>
  </conditionalFormatting>
  <conditionalFormatting sqref="O167">
    <cfRule type="expression" priority="452" dxfId="1" stopIfTrue="1">
      <formula>P167="o"</formula>
    </cfRule>
    <cfRule type="expression" priority="453" dxfId="2" stopIfTrue="1">
      <formula>P167="r"</formula>
    </cfRule>
  </conditionalFormatting>
  <conditionalFormatting sqref="O168">
    <cfRule type="expression" priority="454" dxfId="0" stopIfTrue="1">
      <formula>P168="x"</formula>
    </cfRule>
  </conditionalFormatting>
  <conditionalFormatting sqref="O168">
    <cfRule type="expression" priority="455" dxfId="1" stopIfTrue="1">
      <formula>P168="o"</formula>
    </cfRule>
    <cfRule type="expression" priority="456" dxfId="2" stopIfTrue="1">
      <formula>P168="r"</formula>
    </cfRule>
  </conditionalFormatting>
  <conditionalFormatting sqref="O169">
    <cfRule type="expression" priority="457" dxfId="0" stopIfTrue="1">
      <formula>P169="x"</formula>
    </cfRule>
  </conditionalFormatting>
  <conditionalFormatting sqref="O169">
    <cfRule type="expression" priority="458" dxfId="1" stopIfTrue="1">
      <formula>P169="o"</formula>
    </cfRule>
    <cfRule type="expression" priority="459" dxfId="2" stopIfTrue="1">
      <formula>P169="r"</formula>
    </cfRule>
  </conditionalFormatting>
  <conditionalFormatting sqref="Q159">
    <cfRule type="expression" priority="460" dxfId="0" stopIfTrue="1">
      <formula>R159="x"</formula>
    </cfRule>
  </conditionalFormatting>
  <conditionalFormatting sqref="Q159">
    <cfRule type="expression" priority="461" dxfId="1" stopIfTrue="1">
      <formula>R159="o"</formula>
    </cfRule>
    <cfRule type="expression" priority="462" dxfId="2" stopIfTrue="1">
      <formula>R159="r"</formula>
    </cfRule>
  </conditionalFormatting>
  <conditionalFormatting sqref="Q160">
    <cfRule type="expression" priority="463" dxfId="0" stopIfTrue="1">
      <formula>R160="x"</formula>
    </cfRule>
  </conditionalFormatting>
  <conditionalFormatting sqref="Q160">
    <cfRule type="expression" priority="464" dxfId="1" stopIfTrue="1">
      <formula>R160="o"</formula>
    </cfRule>
    <cfRule type="expression" priority="465" dxfId="2" stopIfTrue="1">
      <formula>R160="r"</formula>
    </cfRule>
  </conditionalFormatting>
  <conditionalFormatting sqref="Q161">
    <cfRule type="expression" priority="466" dxfId="0" stopIfTrue="1">
      <formula>R161="x"</formula>
    </cfRule>
  </conditionalFormatting>
  <conditionalFormatting sqref="Q161">
    <cfRule type="expression" priority="467" dxfId="1" stopIfTrue="1">
      <formula>R161="o"</formula>
    </cfRule>
    <cfRule type="expression" priority="468" dxfId="2" stopIfTrue="1">
      <formula>R161="r"</formula>
    </cfRule>
  </conditionalFormatting>
  <conditionalFormatting sqref="Q162">
    <cfRule type="expression" priority="469" dxfId="0" stopIfTrue="1">
      <formula>R162="x"</formula>
    </cfRule>
  </conditionalFormatting>
  <conditionalFormatting sqref="Q162">
    <cfRule type="expression" priority="470" dxfId="1" stopIfTrue="1">
      <formula>R162="o"</formula>
    </cfRule>
    <cfRule type="expression" priority="471" dxfId="2" stopIfTrue="1">
      <formula>R162="r"</formula>
    </cfRule>
  </conditionalFormatting>
  <conditionalFormatting sqref="Q163">
    <cfRule type="expression" priority="472" dxfId="0" stopIfTrue="1">
      <formula>R163="x"</formula>
    </cfRule>
  </conditionalFormatting>
  <conditionalFormatting sqref="Q163">
    <cfRule type="expression" priority="473" dxfId="1" stopIfTrue="1">
      <formula>R163="o"</formula>
    </cfRule>
    <cfRule type="expression" priority="474" dxfId="2" stopIfTrue="1">
      <formula>R163="r"</formula>
    </cfRule>
  </conditionalFormatting>
  <conditionalFormatting sqref="Q164">
    <cfRule type="expression" priority="475" dxfId="0" stopIfTrue="1">
      <formula>R164="x"</formula>
    </cfRule>
  </conditionalFormatting>
  <conditionalFormatting sqref="Q164">
    <cfRule type="expression" priority="476" dxfId="1" stopIfTrue="1">
      <formula>R164="o"</formula>
    </cfRule>
    <cfRule type="expression" priority="477" dxfId="2" stopIfTrue="1">
      <formula>R164="r"</formula>
    </cfRule>
  </conditionalFormatting>
  <conditionalFormatting sqref="Q165">
    <cfRule type="expression" priority="478" dxfId="0" stopIfTrue="1">
      <formula>R165="x"</formula>
    </cfRule>
  </conditionalFormatting>
  <conditionalFormatting sqref="Q165">
    <cfRule type="expression" priority="479" dxfId="1" stopIfTrue="1">
      <formula>R165="o"</formula>
    </cfRule>
    <cfRule type="expression" priority="480" dxfId="2" stopIfTrue="1">
      <formula>R165="r"</formula>
    </cfRule>
  </conditionalFormatting>
  <conditionalFormatting sqref="Q166">
    <cfRule type="expression" priority="481" dxfId="0" stopIfTrue="1">
      <formula>R166="x"</formula>
    </cfRule>
  </conditionalFormatting>
  <conditionalFormatting sqref="Q166">
    <cfRule type="expression" priority="482" dxfId="1" stopIfTrue="1">
      <formula>R166="o"</formula>
    </cfRule>
    <cfRule type="expression" priority="483" dxfId="2" stopIfTrue="1">
      <formula>R166="r"</formula>
    </cfRule>
  </conditionalFormatting>
  <conditionalFormatting sqref="Q167">
    <cfRule type="expression" priority="484" dxfId="0" stopIfTrue="1">
      <formula>R167="x"</formula>
    </cfRule>
  </conditionalFormatting>
  <conditionalFormatting sqref="Q167">
    <cfRule type="expression" priority="485" dxfId="1" stopIfTrue="1">
      <formula>R167="o"</formula>
    </cfRule>
    <cfRule type="expression" priority="486" dxfId="2" stopIfTrue="1">
      <formula>R167="r"</formula>
    </cfRule>
  </conditionalFormatting>
  <conditionalFormatting sqref="Q168">
    <cfRule type="expression" priority="487" dxfId="0" stopIfTrue="1">
      <formula>R168="x"</formula>
    </cfRule>
  </conditionalFormatting>
  <conditionalFormatting sqref="Q168">
    <cfRule type="expression" priority="488" dxfId="1" stopIfTrue="1">
      <formula>R168="o"</formula>
    </cfRule>
    <cfRule type="expression" priority="489" dxfId="2" stopIfTrue="1">
      <formula>R168="r"</formula>
    </cfRule>
  </conditionalFormatting>
  <conditionalFormatting sqref="Q169">
    <cfRule type="expression" priority="490" dxfId="0" stopIfTrue="1">
      <formula>R169="x"</formula>
    </cfRule>
  </conditionalFormatting>
  <conditionalFormatting sqref="Q169">
    <cfRule type="expression" priority="491" dxfId="1" stopIfTrue="1">
      <formula>R169="o"</formula>
    </cfRule>
    <cfRule type="expression" priority="492" dxfId="2" stopIfTrue="1">
      <formula>R169="r"</formula>
    </cfRule>
  </conditionalFormatting>
  <conditionalFormatting sqref="G40 G38">
    <cfRule type="expression" priority="493" dxfId="0" stopIfTrue="1">
      <formula>H38="x"</formula>
    </cfRule>
  </conditionalFormatting>
  <conditionalFormatting sqref="G40 G38">
    <cfRule type="expression" priority="494" dxfId="1" stopIfTrue="1">
      <formula>H38="o"</formula>
    </cfRule>
    <cfRule type="expression" priority="495" dxfId="2" stopIfTrue="1">
      <formula>H38="r"</formula>
    </cfRule>
  </conditionalFormatting>
  <conditionalFormatting sqref="I40 I38">
    <cfRule type="expression" priority="496" dxfId="0" stopIfTrue="1">
      <formula>J38="x"</formula>
    </cfRule>
  </conditionalFormatting>
  <conditionalFormatting sqref="I40 I38">
    <cfRule type="expression" priority="497" dxfId="1" stopIfTrue="1">
      <formula>J38="o"</formula>
    </cfRule>
    <cfRule type="expression" priority="498" dxfId="2" stopIfTrue="1">
      <formula>J38="r"</formula>
    </cfRule>
  </conditionalFormatting>
  <conditionalFormatting sqref="K40 K38">
    <cfRule type="expression" priority="499" dxfId="0" stopIfTrue="1">
      <formula>L38="x"</formula>
    </cfRule>
  </conditionalFormatting>
  <conditionalFormatting sqref="K40 K38">
    <cfRule type="expression" priority="500" dxfId="1" stopIfTrue="1">
      <formula>L38="o"</formula>
    </cfRule>
    <cfRule type="expression" priority="501" dxfId="2" stopIfTrue="1">
      <formula>L38="r"</formula>
    </cfRule>
  </conditionalFormatting>
  <conditionalFormatting sqref="M40 M38">
    <cfRule type="expression" priority="502" dxfId="0" stopIfTrue="1">
      <formula>N38="x"</formula>
    </cfRule>
  </conditionalFormatting>
  <conditionalFormatting sqref="M40 M38">
    <cfRule type="expression" priority="503" dxfId="1" stopIfTrue="1">
      <formula>N38="o"</formula>
    </cfRule>
    <cfRule type="expression" priority="504" dxfId="2" stopIfTrue="1">
      <formula>N38="r"</formula>
    </cfRule>
  </conditionalFormatting>
  <conditionalFormatting sqref="O40 O38">
    <cfRule type="expression" priority="505" dxfId="0" stopIfTrue="1">
      <formula>P38="x"</formula>
    </cfRule>
  </conditionalFormatting>
  <conditionalFormatting sqref="O40 O38">
    <cfRule type="expression" priority="506" dxfId="1" stopIfTrue="1">
      <formula>P38="o"</formula>
    </cfRule>
    <cfRule type="expression" priority="507" dxfId="2" stopIfTrue="1">
      <formula>P38="r"</formula>
    </cfRule>
  </conditionalFormatting>
  <conditionalFormatting sqref="Q40 Q38">
    <cfRule type="expression" priority="508" dxfId="0" stopIfTrue="1">
      <formula>R38="x"</formula>
    </cfRule>
  </conditionalFormatting>
  <conditionalFormatting sqref="Q40 Q38">
    <cfRule type="expression" priority="509" dxfId="1" stopIfTrue="1">
      <formula>R38="o"</formula>
    </cfRule>
    <cfRule type="expression" priority="510" dxfId="2" stopIfTrue="1">
      <formula>R38="r"</formula>
    </cfRule>
  </conditionalFormatting>
  <conditionalFormatting sqref="G20 G80 G81:G84 G18">
    <cfRule type="expression" priority="511" dxfId="0" stopIfTrue="1">
      <formula>H18="x"</formula>
    </cfRule>
  </conditionalFormatting>
  <conditionalFormatting sqref="G20 G80 G81:G84 G18">
    <cfRule type="expression" priority="512" dxfId="1" stopIfTrue="1">
      <formula>H18="o"</formula>
    </cfRule>
    <cfRule type="expression" priority="513" dxfId="2" stopIfTrue="1">
      <formula>H18="r"</formula>
    </cfRule>
  </conditionalFormatting>
  <conditionalFormatting sqref="I20 I80 I81:I84 I18">
    <cfRule type="expression" priority="514" dxfId="0" stopIfTrue="1">
      <formula>J18="x"</formula>
    </cfRule>
  </conditionalFormatting>
  <conditionalFormatting sqref="I20 I80 I81:I84 I18">
    <cfRule type="expression" priority="515" dxfId="1" stopIfTrue="1">
      <formula>J18="o"</formula>
    </cfRule>
    <cfRule type="expression" priority="516" dxfId="2" stopIfTrue="1">
      <formula>J18="r"</formula>
    </cfRule>
  </conditionalFormatting>
  <conditionalFormatting sqref="K20 K80 K81:K84 K18">
    <cfRule type="expression" priority="517" dxfId="0" stopIfTrue="1">
      <formula>L18="x"</formula>
    </cfRule>
  </conditionalFormatting>
  <conditionalFormatting sqref="K20 K80 K81:K84 K18">
    <cfRule type="expression" priority="518" dxfId="1" stopIfTrue="1">
      <formula>L18="o"</formula>
    </cfRule>
    <cfRule type="expression" priority="519" dxfId="2" stopIfTrue="1">
      <formula>L18="r"</formula>
    </cfRule>
  </conditionalFormatting>
  <conditionalFormatting sqref="M20 M80 M81:M84 M18">
    <cfRule type="expression" priority="520" dxfId="0" stopIfTrue="1">
      <formula>N18="x"</formula>
    </cfRule>
  </conditionalFormatting>
  <conditionalFormatting sqref="M20 M80 M81:M84 M18">
    <cfRule type="expression" priority="521" dxfId="1" stopIfTrue="1">
      <formula>N18="o"</formula>
    </cfRule>
    <cfRule type="expression" priority="522" dxfId="2" stopIfTrue="1">
      <formula>N18="r"</formula>
    </cfRule>
  </conditionalFormatting>
  <conditionalFormatting sqref="O20 O80 O81:O84 O18">
    <cfRule type="expression" priority="523" dxfId="0" stopIfTrue="1">
      <formula>P18="x"</formula>
    </cfRule>
  </conditionalFormatting>
  <conditionalFormatting sqref="O20 O80 O81:O84 O18">
    <cfRule type="expression" priority="524" dxfId="1" stopIfTrue="1">
      <formula>P18="o"</formula>
    </cfRule>
    <cfRule type="expression" priority="525" dxfId="2" stopIfTrue="1">
      <formula>P18="r"</formula>
    </cfRule>
  </conditionalFormatting>
  <conditionalFormatting sqref="Q20 Q80 Q81:Q84 Q18">
    <cfRule type="expression" priority="526" dxfId="0" stopIfTrue="1">
      <formula>R18="x"</formula>
    </cfRule>
  </conditionalFormatting>
  <conditionalFormatting sqref="Q20 Q80 Q81:Q84 Q18">
    <cfRule type="expression" priority="527" dxfId="1" stopIfTrue="1">
      <formula>R18="o"</formula>
    </cfRule>
    <cfRule type="expression" priority="528" dxfId="2" stopIfTrue="1">
      <formula>R18="r"</formula>
    </cfRule>
  </conditionalFormatting>
  <conditionalFormatting sqref="G162">
    <cfRule type="expression" priority="529" dxfId="0" stopIfTrue="1">
      <formula>H162="x"</formula>
    </cfRule>
  </conditionalFormatting>
  <conditionalFormatting sqref="G162">
    <cfRule type="expression" priority="530" dxfId="1" stopIfTrue="1">
      <formula>H162="o"</formula>
    </cfRule>
    <cfRule type="expression" priority="531" dxfId="2" stopIfTrue="1">
      <formula>H162="r"</formula>
    </cfRule>
  </conditionalFormatting>
  <conditionalFormatting sqref="G163">
    <cfRule type="expression" priority="532" dxfId="0" stopIfTrue="1">
      <formula>H163="x"</formula>
    </cfRule>
  </conditionalFormatting>
  <conditionalFormatting sqref="G163">
    <cfRule type="expression" priority="533" dxfId="1" stopIfTrue="1">
      <formula>H163="o"</formula>
    </cfRule>
    <cfRule type="expression" priority="534" dxfId="2" stopIfTrue="1">
      <formula>H163="r"</formula>
    </cfRule>
  </conditionalFormatting>
  <conditionalFormatting sqref="G164">
    <cfRule type="expression" priority="535" dxfId="0" stopIfTrue="1">
      <formula>H164="x"</formula>
    </cfRule>
  </conditionalFormatting>
  <conditionalFormatting sqref="G164">
    <cfRule type="expression" priority="536" dxfId="1" stopIfTrue="1">
      <formula>H164="o"</formula>
    </cfRule>
    <cfRule type="expression" priority="537" dxfId="2" stopIfTrue="1">
      <formula>H164="r"</formula>
    </cfRule>
  </conditionalFormatting>
  <conditionalFormatting sqref="G164">
    <cfRule type="expression" priority="538" dxfId="0" stopIfTrue="1">
      <formula>H164="x"</formula>
    </cfRule>
  </conditionalFormatting>
  <conditionalFormatting sqref="G164">
    <cfRule type="expression" priority="539" dxfId="1" stopIfTrue="1">
      <formula>H164="o"</formula>
    </cfRule>
    <cfRule type="expression" priority="540" dxfId="2" stopIfTrue="1">
      <formula>H164="r"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110" zoomScaleNormal="110" workbookViewId="0" topLeftCell="A1">
      <selection activeCell="J19" sqref="J19"/>
    </sheetView>
  </sheetViews>
  <sheetFormatPr defaultColWidth="9.140625" defaultRowHeight="12.75"/>
  <cols>
    <col min="1" max="1" width="4.28125" style="1" customWidth="1"/>
    <col min="2" max="2" width="17.57421875" style="1" customWidth="1"/>
    <col min="3" max="4" width="11.57421875" style="1" customWidth="1"/>
    <col min="5" max="5" width="4.28125" style="1" customWidth="1"/>
    <col min="6" max="6" width="17.28125" style="1" customWidth="1"/>
    <col min="7" max="8" width="11.57421875" style="1" customWidth="1"/>
    <col min="9" max="9" width="3.7109375" style="1" customWidth="1"/>
    <col min="10" max="10" width="16.7109375" style="1" customWidth="1"/>
    <col min="11" max="16384" width="11.57421875" style="1" customWidth="1"/>
  </cols>
  <sheetData>
    <row r="2" spans="1:11" ht="14.25">
      <c r="A2" s="111" t="s">
        <v>132</v>
      </c>
      <c r="B2" s="111"/>
      <c r="C2" s="111"/>
      <c r="E2" s="112" t="s">
        <v>133</v>
      </c>
      <c r="F2" s="112"/>
      <c r="G2" s="112"/>
      <c r="I2" s="112" t="s">
        <v>134</v>
      </c>
      <c r="J2" s="112"/>
      <c r="K2" s="112"/>
    </row>
    <row r="3" spans="1:11" ht="14.25">
      <c r="A3" s="1">
        <v>1</v>
      </c>
      <c r="B3" s="63" t="s">
        <v>94</v>
      </c>
      <c r="C3" s="36">
        <v>172.7303727659077</v>
      </c>
      <c r="E3" s="1">
        <v>1</v>
      </c>
      <c r="F3" s="26" t="s">
        <v>110</v>
      </c>
      <c r="G3" s="36">
        <v>286.4689953026688</v>
      </c>
      <c r="I3" s="1">
        <v>1</v>
      </c>
      <c r="J3" s="113" t="s">
        <v>108</v>
      </c>
      <c r="K3" s="36">
        <v>237.48179049132168</v>
      </c>
    </row>
    <row r="4" spans="1:7" ht="14.25">
      <c r="A4" s="1">
        <v>2</v>
      </c>
      <c r="B4" s="63" t="s">
        <v>93</v>
      </c>
      <c r="C4" s="36">
        <v>148.73017703863172</v>
      </c>
      <c r="E4" s="1">
        <v>2</v>
      </c>
      <c r="F4" s="26" t="s">
        <v>102</v>
      </c>
      <c r="G4" s="36">
        <v>285.7589952402646</v>
      </c>
    </row>
    <row r="5" spans="1:7" ht="14.25">
      <c r="A5" s="1">
        <v>3</v>
      </c>
      <c r="B5" s="26" t="s">
        <v>41</v>
      </c>
      <c r="C5" s="36">
        <v>127.21049607660622</v>
      </c>
      <c r="E5" s="1">
        <v>3</v>
      </c>
      <c r="F5" s="26" t="s">
        <v>109</v>
      </c>
      <c r="G5" s="36">
        <v>256.5895178044315</v>
      </c>
    </row>
    <row r="6" spans="1:7" ht="14.25">
      <c r="A6" s="1">
        <v>4</v>
      </c>
      <c r="B6" s="26" t="s">
        <v>29</v>
      </c>
      <c r="C6" s="36">
        <v>120.82380272950016</v>
      </c>
      <c r="E6" s="1">
        <v>4</v>
      </c>
      <c r="F6" s="26" t="s">
        <v>104</v>
      </c>
      <c r="G6" s="36">
        <v>222.89787000644128</v>
      </c>
    </row>
    <row r="7" spans="1:7" ht="14.25">
      <c r="A7" s="1">
        <v>5</v>
      </c>
      <c r="B7" s="26" t="s">
        <v>21</v>
      </c>
      <c r="C7" s="36">
        <v>120.5688771531546</v>
      </c>
      <c r="E7" s="1">
        <v>5</v>
      </c>
      <c r="F7" s="26" t="s">
        <v>71</v>
      </c>
      <c r="G7" s="36">
        <v>221.98210467241395</v>
      </c>
    </row>
    <row r="8" spans="1:7" ht="14.25">
      <c r="A8" s="1">
        <v>6</v>
      </c>
      <c r="B8" s="26" t="s">
        <v>27</v>
      </c>
      <c r="C8" s="36">
        <v>110.68912295878297</v>
      </c>
      <c r="E8" s="1">
        <v>6</v>
      </c>
      <c r="F8" s="26" t="s">
        <v>60</v>
      </c>
      <c r="G8" s="36">
        <v>204.01571455744525</v>
      </c>
    </row>
    <row r="9" spans="1:7" ht="14.25">
      <c r="A9" s="1">
        <v>7</v>
      </c>
      <c r="B9" s="26" t="s">
        <v>32</v>
      </c>
      <c r="C9" s="36">
        <v>106.84633818232953</v>
      </c>
      <c r="E9" s="1">
        <v>7</v>
      </c>
      <c r="F9" s="26" t="s">
        <v>106</v>
      </c>
      <c r="G9" s="36">
        <v>181.2169271205844</v>
      </c>
    </row>
    <row r="10" spans="1:7" ht="14.25">
      <c r="A10" s="1">
        <v>8</v>
      </c>
      <c r="B10" s="63" t="s">
        <v>91</v>
      </c>
      <c r="C10" s="36">
        <v>104.34003572462858</v>
      </c>
      <c r="E10" s="1">
        <v>8</v>
      </c>
      <c r="F10" s="26" t="s">
        <v>66</v>
      </c>
      <c r="G10" s="36">
        <v>179.69922031831024</v>
      </c>
    </row>
    <row r="11" spans="1:7" ht="14.25">
      <c r="A11" s="1">
        <v>9</v>
      </c>
      <c r="B11" s="114" t="s">
        <v>87</v>
      </c>
      <c r="C11" s="36">
        <v>89.11224559741116</v>
      </c>
      <c r="E11" s="1">
        <v>9</v>
      </c>
      <c r="F11" s="26" t="s">
        <v>58</v>
      </c>
      <c r="G11" s="36">
        <v>178.01504274356253</v>
      </c>
    </row>
    <row r="12" spans="1:7" ht="14.25">
      <c r="A12" s="1">
        <v>10</v>
      </c>
      <c r="B12" s="63" t="s">
        <v>84</v>
      </c>
      <c r="C12" s="36">
        <v>82.24341470739482</v>
      </c>
      <c r="E12" s="1">
        <v>10</v>
      </c>
      <c r="F12" s="26" t="s">
        <v>54</v>
      </c>
      <c r="G12" s="36">
        <v>177.75862329664534</v>
      </c>
    </row>
    <row r="13" spans="1:7" ht="14.25">
      <c r="A13" s="1">
        <v>11</v>
      </c>
      <c r="B13" s="63" t="s">
        <v>86</v>
      </c>
      <c r="C13" s="36">
        <v>81.94816043795923</v>
      </c>
      <c r="E13" s="1">
        <v>11</v>
      </c>
      <c r="F13" s="26" t="s">
        <v>101</v>
      </c>
      <c r="G13" s="36">
        <v>169.77116276618182</v>
      </c>
    </row>
    <row r="14" spans="1:7" ht="14.25">
      <c r="A14" s="1">
        <v>12</v>
      </c>
      <c r="B14" s="63" t="s">
        <v>88</v>
      </c>
      <c r="C14" s="36">
        <v>75.06542257794959</v>
      </c>
      <c r="E14" s="1">
        <v>12</v>
      </c>
      <c r="F14" s="26" t="s">
        <v>55</v>
      </c>
      <c r="G14" s="36">
        <v>168.97092508983485</v>
      </c>
    </row>
    <row r="15" spans="1:7" ht="14.25">
      <c r="A15" s="1">
        <v>13</v>
      </c>
      <c r="B15" s="114" t="s">
        <v>135</v>
      </c>
      <c r="C15" s="36">
        <v>68.44563149587022</v>
      </c>
      <c r="E15" s="1">
        <v>13</v>
      </c>
      <c r="F15" s="26" t="s">
        <v>99</v>
      </c>
      <c r="G15" s="36">
        <v>166.9944166090041</v>
      </c>
    </row>
    <row r="16" spans="1:7" ht="14.25">
      <c r="A16" s="1">
        <v>14</v>
      </c>
      <c r="B16" s="63" t="s">
        <v>89</v>
      </c>
      <c r="C16" s="36">
        <v>62.715034980839235</v>
      </c>
      <c r="E16" s="1">
        <v>14</v>
      </c>
      <c r="F16" s="26" t="s">
        <v>74</v>
      </c>
      <c r="G16" s="36">
        <v>152.79236740774732</v>
      </c>
    </row>
    <row r="17" spans="1:7" ht="14.25">
      <c r="A17" s="1">
        <v>15</v>
      </c>
      <c r="B17" s="26" t="s">
        <v>38</v>
      </c>
      <c r="C17" s="36">
        <v>59.74044660523853</v>
      </c>
      <c r="E17" s="1">
        <v>15</v>
      </c>
      <c r="F17" s="26" t="s">
        <v>68</v>
      </c>
      <c r="G17" s="36">
        <v>128.04644932517704</v>
      </c>
    </row>
    <row r="18" spans="1:7" ht="14.25">
      <c r="A18" s="1">
        <v>16</v>
      </c>
      <c r="B18" s="26" t="s">
        <v>36</v>
      </c>
      <c r="C18" s="36">
        <v>46.05375680112077</v>
      </c>
      <c r="E18" s="1">
        <v>16</v>
      </c>
      <c r="F18" s="26" t="s">
        <v>62</v>
      </c>
      <c r="G18" s="36">
        <v>124.9567667893678</v>
      </c>
    </row>
    <row r="19" spans="5:7" ht="14.25">
      <c r="E19" s="1">
        <v>17</v>
      </c>
      <c r="F19" s="26" t="s">
        <v>78</v>
      </c>
      <c r="G19" s="36">
        <v>108.0356643101116</v>
      </c>
    </row>
    <row r="20" spans="5:7" ht="14.25">
      <c r="E20" s="1">
        <v>18</v>
      </c>
      <c r="F20" s="26" t="s">
        <v>77</v>
      </c>
      <c r="G20" s="36">
        <v>83.57175194323264</v>
      </c>
    </row>
    <row r="21" spans="5:7" ht="14.25">
      <c r="E21" s="1">
        <v>19</v>
      </c>
      <c r="F21" s="26" t="s">
        <v>107</v>
      </c>
      <c r="G21" s="36">
        <v>73.11639726547287</v>
      </c>
    </row>
    <row r="22" spans="5:7" ht="14.25">
      <c r="E22" s="1">
        <v>20</v>
      </c>
      <c r="F22" s="26" t="s">
        <v>79</v>
      </c>
      <c r="G22" s="36">
        <v>29.572915031152792</v>
      </c>
    </row>
  </sheetData>
  <sheetProtection selectLockedCells="1" selectUnlockedCells="1"/>
  <mergeCells count="3">
    <mergeCell ref="A2:C2"/>
    <mergeCell ref="E2:G2"/>
    <mergeCell ref="I2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2022-10-08T04:50:28Z</cp:lastPrinted>
  <dcterms:created xsi:type="dcterms:W3CDTF">2009-02-01T09:46:56Z</dcterms:created>
  <dcterms:modified xsi:type="dcterms:W3CDTF">2022-10-10T07:56:06Z</dcterms:modified>
  <cp:category/>
  <cp:version/>
  <cp:contentType/>
  <cp:contentStatus/>
  <cp:revision>639</cp:revision>
</cp:coreProperties>
</file>