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sil\Desktop\"/>
    </mc:Choice>
  </mc:AlternateContent>
  <bookViews>
    <workbookView xWindow="0" yWindow="0" windowWidth="23040" windowHeight="9384" tabRatio="801" activeTab="4"/>
  </bookViews>
  <sheets>
    <sheet name="1 plūsma" sheetId="9" r:id="rId1"/>
    <sheet name="2.plūsma" sheetId="10" r:id="rId2"/>
    <sheet name="3 plūsma" sheetId="1" r:id="rId3"/>
    <sheet name="4.plūsma" sheetId="8" r:id="rId4"/>
    <sheet name="5.plūsma" sheetId="12" r:id="rId5"/>
    <sheet name="Sinclair" sheetId="13" r:id="rId6"/>
    <sheet name="Lapa7" sheetId="6" state="hidden" r:id="rId7"/>
  </sheets>
  <calcPr calcId="152511"/>
</workbook>
</file>

<file path=xl/calcChain.xml><?xml version="1.0" encoding="utf-8"?>
<calcChain xmlns="http://schemas.openxmlformats.org/spreadsheetml/2006/main">
  <c r="O84" i="13" l="1"/>
  <c r="P84" i="13" s="1"/>
  <c r="O88" i="13"/>
  <c r="P88" i="13" s="1"/>
  <c r="O92" i="13"/>
  <c r="P92" i="13" s="1"/>
  <c r="O80" i="13"/>
  <c r="P80" i="13" s="1"/>
  <c r="O91" i="13"/>
  <c r="P91" i="13" s="1"/>
  <c r="O74" i="13"/>
  <c r="P74" i="13" s="1"/>
  <c r="O78" i="13"/>
  <c r="P78" i="13" s="1"/>
  <c r="O77" i="13"/>
  <c r="P77" i="13" s="1"/>
  <c r="O82" i="13"/>
  <c r="P82" i="13" s="1"/>
  <c r="O76" i="13"/>
  <c r="P76" i="13" s="1"/>
  <c r="O81" i="13"/>
  <c r="P81" i="13" s="1"/>
  <c r="O75" i="13"/>
  <c r="P75" i="13" s="1"/>
  <c r="O79" i="13"/>
  <c r="P79" i="13" s="1"/>
  <c r="O89" i="13"/>
  <c r="P89" i="13" s="1"/>
  <c r="O90" i="13"/>
  <c r="P90" i="13" s="1"/>
  <c r="O87" i="13"/>
  <c r="P87" i="13" s="1"/>
  <c r="O83" i="13"/>
  <c r="P83" i="13" s="1"/>
  <c r="O85" i="13"/>
  <c r="P85" i="13" s="1"/>
  <c r="O93" i="13"/>
  <c r="P93" i="13" s="1"/>
  <c r="O86" i="13"/>
  <c r="P86" i="13" s="1"/>
  <c r="O5" i="13"/>
  <c r="P5" i="13" s="1"/>
  <c r="O32" i="13"/>
  <c r="P32" i="13" s="1"/>
  <c r="O67" i="13"/>
  <c r="P67" i="13" s="1"/>
  <c r="O9" i="13"/>
  <c r="P9" i="13" s="1"/>
  <c r="O8" i="13"/>
  <c r="P8" i="13" s="1"/>
  <c r="O52" i="13"/>
  <c r="P52" i="13" s="1"/>
  <c r="O50" i="13"/>
  <c r="P50" i="13" s="1"/>
  <c r="O47" i="13"/>
  <c r="P47" i="13" s="1"/>
  <c r="O6" i="13"/>
  <c r="P6" i="13" s="1"/>
  <c r="O16" i="13"/>
  <c r="P16" i="13" s="1"/>
  <c r="O39" i="13"/>
  <c r="P39" i="13" s="1"/>
  <c r="O46" i="13"/>
  <c r="P46" i="13" s="1"/>
  <c r="O64" i="13"/>
  <c r="P64" i="13" s="1"/>
  <c r="O62" i="13"/>
  <c r="P62" i="13" s="1"/>
  <c r="O58" i="13"/>
  <c r="P58" i="13" s="1"/>
  <c r="O3" i="13"/>
  <c r="P3" i="13" s="1"/>
  <c r="O4" i="13"/>
  <c r="P4" i="13" s="1"/>
  <c r="O22" i="13"/>
  <c r="P22" i="13" s="1"/>
  <c r="O24" i="13"/>
  <c r="P24" i="13" s="1"/>
  <c r="O30" i="13"/>
  <c r="P30" i="13" s="1"/>
  <c r="O56" i="13"/>
  <c r="P56" i="13" s="1"/>
  <c r="O70" i="13"/>
  <c r="P70" i="13" s="1"/>
  <c r="O2" i="13"/>
  <c r="P2" i="13" s="1"/>
  <c r="O69" i="13"/>
  <c r="P69" i="13" s="1"/>
  <c r="O25" i="13"/>
  <c r="P25" i="13" s="1"/>
  <c r="O51" i="13"/>
  <c r="P51" i="13" s="1"/>
  <c r="O61" i="13"/>
  <c r="P61" i="13" s="1"/>
  <c r="O68" i="13"/>
  <c r="P68" i="13" s="1"/>
  <c r="O11" i="13"/>
  <c r="P11" i="13" s="1"/>
  <c r="O15" i="13"/>
  <c r="P15" i="13" s="1"/>
  <c r="O10" i="13"/>
  <c r="P10" i="13" s="1"/>
  <c r="O21" i="13"/>
  <c r="P21" i="13" s="1"/>
  <c r="O19" i="13"/>
  <c r="P19" i="13" s="1"/>
  <c r="O20" i="13"/>
  <c r="P20" i="13" s="1"/>
  <c r="O45" i="13"/>
  <c r="P45" i="13" s="1"/>
  <c r="O49" i="13"/>
  <c r="P49" i="13" s="1"/>
  <c r="O12" i="1"/>
  <c r="P12" i="1" s="1"/>
  <c r="O19" i="1"/>
  <c r="P19" i="1" s="1"/>
  <c r="O11" i="12" l="1"/>
  <c r="P11" i="12" s="1"/>
  <c r="O20" i="12"/>
  <c r="P20" i="12" s="1"/>
  <c r="O31" i="12"/>
  <c r="P31" i="12" s="1"/>
  <c r="O27" i="12" l="1"/>
  <c r="P27" i="12" s="1"/>
  <c r="O13" i="12"/>
  <c r="P13" i="12" s="1"/>
  <c r="O9" i="12"/>
  <c r="P9" i="12" s="1"/>
  <c r="O12" i="12"/>
  <c r="P12" i="12" s="1"/>
  <c r="O66" i="13"/>
  <c r="P66" i="13" s="1"/>
  <c r="O7" i="13"/>
  <c r="P7" i="13" s="1"/>
  <c r="O13" i="13"/>
  <c r="P13" i="13" s="1"/>
  <c r="O14" i="13"/>
  <c r="P14" i="13" s="1"/>
  <c r="O38" i="13"/>
  <c r="P38" i="13" s="1"/>
  <c r="O65" i="13"/>
  <c r="P65" i="13" s="1"/>
  <c r="O63" i="13"/>
  <c r="P63" i="13" s="1"/>
  <c r="O60" i="13"/>
  <c r="P60" i="13" s="1"/>
  <c r="O27" i="13"/>
  <c r="P27" i="13" s="1"/>
  <c r="O26" i="13"/>
  <c r="P26" i="13" s="1"/>
  <c r="O59" i="13"/>
  <c r="P59" i="13" s="1"/>
  <c r="O57" i="13"/>
  <c r="P57" i="13" s="1"/>
  <c r="O18" i="13"/>
  <c r="P18" i="13" s="1"/>
  <c r="O35" i="13"/>
  <c r="P35" i="13" s="1"/>
  <c r="O53" i="13"/>
  <c r="P53" i="13" s="1"/>
  <c r="O40" i="13"/>
  <c r="P40" i="13" s="1"/>
  <c r="O71" i="13"/>
  <c r="P71" i="13" s="1"/>
  <c r="O17" i="13"/>
  <c r="P17" i="13" s="1"/>
  <c r="O28" i="13"/>
  <c r="P28" i="13" s="1"/>
  <c r="O54" i="13"/>
  <c r="P54" i="13" s="1"/>
  <c r="O12" i="13"/>
  <c r="P12" i="13" s="1"/>
  <c r="O34" i="13"/>
  <c r="P34" i="13" s="1"/>
  <c r="O29" i="13"/>
  <c r="P29" i="13" s="1"/>
  <c r="O48" i="13"/>
  <c r="P48" i="13" s="1"/>
  <c r="O33" i="13"/>
  <c r="P33" i="13" s="1"/>
  <c r="O37" i="13"/>
  <c r="P37" i="13" s="1"/>
  <c r="O36" i="13"/>
  <c r="P36" i="13" s="1"/>
  <c r="O41" i="13"/>
  <c r="P41" i="13" s="1"/>
  <c r="O55" i="13"/>
  <c r="P55" i="13" s="1"/>
  <c r="O31" i="13"/>
  <c r="P31" i="13" s="1"/>
  <c r="O23" i="13"/>
  <c r="P23" i="13" s="1"/>
  <c r="O43" i="13"/>
  <c r="P43" i="13" s="1"/>
  <c r="O42" i="13"/>
  <c r="P42" i="13" s="1"/>
  <c r="O44" i="13"/>
  <c r="P44" i="13" s="1"/>
  <c r="O10" i="12"/>
  <c r="P10" i="12" s="1"/>
  <c r="O17" i="12"/>
  <c r="P17" i="12" s="1"/>
  <c r="O16" i="12"/>
  <c r="P16" i="12" s="1"/>
  <c r="O15" i="12"/>
  <c r="P15" i="12" s="1"/>
  <c r="O14" i="12"/>
  <c r="P14" i="12" s="1"/>
  <c r="O32" i="12"/>
  <c r="P32" i="12" s="1"/>
  <c r="O29" i="12"/>
  <c r="P29" i="12" s="1"/>
  <c r="O28" i="12"/>
  <c r="P28" i="12" s="1"/>
  <c r="O25" i="12"/>
  <c r="P25" i="12" s="1"/>
  <c r="O23" i="12"/>
  <c r="P23" i="12" s="1"/>
  <c r="O21" i="12"/>
  <c r="P21" i="12" s="1"/>
  <c r="O24" i="12"/>
  <c r="P24" i="12" s="1"/>
  <c r="O19" i="12"/>
  <c r="P19" i="12" s="1"/>
  <c r="O22" i="12"/>
  <c r="P22" i="12" s="1"/>
  <c r="O15" i="8"/>
  <c r="P15" i="8" s="1"/>
  <c r="O20" i="9"/>
  <c r="P20" i="9" s="1"/>
  <c r="O27" i="1"/>
  <c r="P27" i="1" s="1"/>
  <c r="O14" i="1"/>
  <c r="P14" i="1" s="1"/>
  <c r="O9" i="1"/>
  <c r="P9" i="1" s="1"/>
  <c r="O14" i="8"/>
  <c r="P14" i="8" s="1"/>
  <c r="O16" i="8"/>
  <c r="P16" i="8" s="1"/>
  <c r="O12" i="8"/>
  <c r="P12" i="8" s="1"/>
  <c r="O13" i="8"/>
  <c r="P13" i="8" s="1"/>
  <c r="O10" i="8"/>
  <c r="P10" i="8" s="1"/>
  <c r="O11" i="8"/>
  <c r="P11" i="8" s="1"/>
  <c r="O9" i="8"/>
  <c r="P9" i="8" s="1"/>
  <c r="O13" i="1"/>
  <c r="P13" i="1" s="1"/>
  <c r="O11" i="1"/>
  <c r="P11" i="1" s="1"/>
  <c r="O10" i="1"/>
  <c r="P10" i="1" s="1"/>
  <c r="O11" i="10"/>
  <c r="P11" i="10" s="1"/>
  <c r="O12" i="10"/>
  <c r="P12" i="10" s="1"/>
  <c r="O15" i="9"/>
  <c r="P15" i="9" s="1"/>
  <c r="O14" i="10" l="1"/>
  <c r="P14" i="10" s="1"/>
  <c r="O6" i="10"/>
  <c r="P6" i="10" s="1"/>
  <c r="O24" i="10"/>
  <c r="P24" i="10" s="1"/>
  <c r="O15" i="10"/>
  <c r="P15" i="10" s="1"/>
  <c r="O21" i="10"/>
  <c r="P21" i="10" s="1"/>
  <c r="O17" i="10"/>
  <c r="P17" i="10" s="1"/>
  <c r="O19" i="10"/>
  <c r="P19" i="10" s="1"/>
  <c r="O9" i="10"/>
  <c r="P9" i="10" s="1"/>
  <c r="O18" i="10"/>
  <c r="P18" i="10" s="1"/>
  <c r="O16" i="10"/>
  <c r="P16" i="10" s="1"/>
  <c r="O23" i="10"/>
  <c r="P23" i="10" s="1"/>
  <c r="O22" i="10"/>
  <c r="P22" i="10" s="1"/>
  <c r="O7" i="10"/>
  <c r="P7" i="10" s="1"/>
  <c r="O8" i="10"/>
  <c r="P8" i="10" s="1"/>
  <c r="O5" i="10"/>
  <c r="P5" i="10" s="1"/>
  <c r="O10" i="10"/>
  <c r="P10" i="10" s="1"/>
  <c r="O13" i="10"/>
  <c r="P13" i="10" s="1"/>
  <c r="O20" i="10"/>
  <c r="P20" i="10" s="1"/>
  <c r="P33" i="6" l="1"/>
  <c r="O33" i="6"/>
  <c r="P32" i="6"/>
  <c r="O32" i="6"/>
  <c r="P31" i="6"/>
  <c r="O31" i="6"/>
  <c r="P30" i="6"/>
  <c r="O30" i="6"/>
  <c r="P28" i="6"/>
  <c r="O28" i="6"/>
  <c r="P27" i="6"/>
  <c r="O27" i="6"/>
  <c r="P26" i="6"/>
  <c r="O26" i="6"/>
  <c r="P24" i="6"/>
  <c r="O24" i="6"/>
  <c r="P23" i="6"/>
  <c r="O23" i="6"/>
  <c r="P21" i="6"/>
  <c r="O21" i="6"/>
  <c r="P20" i="6"/>
  <c r="O20" i="6"/>
  <c r="P19" i="6"/>
  <c r="O19" i="6"/>
  <c r="P17" i="6"/>
  <c r="O17" i="6"/>
  <c r="P16" i="6"/>
  <c r="O16" i="6"/>
  <c r="P15" i="6"/>
  <c r="O15" i="6"/>
  <c r="P14" i="6"/>
  <c r="O14" i="6"/>
  <c r="P13" i="6"/>
  <c r="O13" i="6"/>
  <c r="P12" i="6"/>
  <c r="O12" i="6"/>
  <c r="P10" i="6"/>
  <c r="O10" i="6"/>
  <c r="P9" i="6"/>
  <c r="O9" i="6"/>
  <c r="O19" i="8"/>
  <c r="P19" i="8" s="1"/>
  <c r="O20" i="8"/>
  <c r="P20" i="8" s="1"/>
  <c r="O23" i="8"/>
  <c r="P23" i="8" s="1"/>
  <c r="O18" i="8"/>
  <c r="P18" i="8" s="1"/>
  <c r="O22" i="8"/>
  <c r="P22" i="8" s="1"/>
  <c r="O21" i="8"/>
  <c r="P21" i="8" s="1"/>
  <c r="O24" i="8"/>
  <c r="P24" i="8" s="1"/>
  <c r="O26" i="1"/>
  <c r="P26" i="1" s="1"/>
  <c r="O28" i="1"/>
  <c r="P28" i="1" s="1"/>
  <c r="O29" i="1"/>
  <c r="P29" i="1" s="1"/>
  <c r="O24" i="1"/>
  <c r="P24" i="1" s="1"/>
  <c r="O25" i="1"/>
  <c r="P25" i="1" s="1"/>
  <c r="O16" i="1"/>
  <c r="P16" i="1" s="1"/>
  <c r="O22" i="1"/>
  <c r="P22" i="1" s="1"/>
  <c r="O21" i="1"/>
  <c r="P21" i="1" s="1"/>
  <c r="O18" i="1"/>
  <c r="P18" i="1" s="1"/>
  <c r="O20" i="1"/>
  <c r="P20" i="1" s="1"/>
  <c r="O17" i="1"/>
  <c r="P17" i="1" s="1"/>
  <c r="O24" i="9"/>
  <c r="P24" i="9" s="1"/>
  <c r="O25" i="9"/>
  <c r="P25" i="9" s="1"/>
  <c r="O26" i="9"/>
  <c r="P26" i="9" s="1"/>
  <c r="O22" i="9"/>
  <c r="P22" i="9" s="1"/>
  <c r="O21" i="9"/>
  <c r="P21" i="9" s="1"/>
  <c r="O18" i="9"/>
  <c r="P18" i="9" s="1"/>
  <c r="O19" i="9"/>
  <c r="P19" i="9" s="1"/>
  <c r="O14" i="9"/>
  <c r="P14" i="9" s="1"/>
  <c r="O16" i="9"/>
  <c r="P16" i="9" s="1"/>
  <c r="O13" i="9"/>
  <c r="P13" i="9" s="1"/>
  <c r="O9" i="9"/>
  <c r="P9" i="9" s="1"/>
  <c r="O11" i="9"/>
  <c r="P11" i="9" s="1"/>
  <c r="O10" i="9"/>
  <c r="P10" i="9" s="1"/>
  <c r="O7" i="9"/>
  <c r="P7" i="9" s="1"/>
  <c r="O8" i="9"/>
  <c r="P8" i="9" s="1"/>
</calcChain>
</file>

<file path=xl/sharedStrings.xml><?xml version="1.0" encoding="utf-8"?>
<sst xmlns="http://schemas.openxmlformats.org/spreadsheetml/2006/main" count="713" uniqueCount="206">
  <si>
    <t>nr.</t>
  </si>
  <si>
    <t>Vārds, Uzvārds</t>
  </si>
  <si>
    <t>Dz.g.</t>
  </si>
  <si>
    <t>Komanda</t>
  </si>
  <si>
    <t>Dal.sv.</t>
  </si>
  <si>
    <t>RAUŠANA</t>
  </si>
  <si>
    <t>GRŪŠANA</t>
  </si>
  <si>
    <t>Vieta</t>
  </si>
  <si>
    <t>Summa</t>
  </si>
  <si>
    <t>Sinklers</t>
  </si>
  <si>
    <t>1.</t>
  </si>
  <si>
    <t>2.</t>
  </si>
  <si>
    <t>3.</t>
  </si>
  <si>
    <t>Rez.</t>
  </si>
  <si>
    <t>SACENSĪBU PROTOKOLS</t>
  </si>
  <si>
    <t>(35kg)</t>
  </si>
  <si>
    <t>Ludza</t>
  </si>
  <si>
    <t>Andžejs Moisenkovs</t>
  </si>
  <si>
    <t>Raivis Gribovskis</t>
  </si>
  <si>
    <t>Renāts Kuzmičs</t>
  </si>
  <si>
    <t>Daugavpils</t>
  </si>
  <si>
    <t>Iļja Lazovskis</t>
  </si>
  <si>
    <t>(40kg)</t>
  </si>
  <si>
    <t xml:space="preserve">Roberts Petkuns </t>
  </si>
  <si>
    <t>Kristiāns Kozlovskis</t>
  </si>
  <si>
    <t>Markuss Koroļkovs</t>
  </si>
  <si>
    <t>(45kg)</t>
  </si>
  <si>
    <t>Izmails Sokolovs</t>
  </si>
  <si>
    <t>Ruslans Račuks</t>
  </si>
  <si>
    <t>Nikita Konovalovs</t>
  </si>
  <si>
    <t>Ogre</t>
  </si>
  <si>
    <t>SACENSĪBU TIESNEŠI</t>
  </si>
  <si>
    <t>Pienākumi</t>
  </si>
  <si>
    <t>Pilsēta</t>
  </si>
  <si>
    <t>Kategorija</t>
  </si>
  <si>
    <t>Galvenais tiesnesis:</t>
  </si>
  <si>
    <t>Sekretārs:</t>
  </si>
  <si>
    <t>Tiesnesis Nr.1</t>
  </si>
  <si>
    <t>Tiesnesis Nr.2</t>
  </si>
  <si>
    <t>Tiesnesis Nr.3</t>
  </si>
  <si>
    <t>(55kg)</t>
  </si>
  <si>
    <t>Jaroslavs Daņilovs</t>
  </si>
  <si>
    <t>Daniils Lipste</t>
  </si>
  <si>
    <t>(61kg)</t>
  </si>
  <si>
    <t>Arsenijs Ivanovs</t>
  </si>
  <si>
    <t>Aleksejs Kiseļovs</t>
  </si>
  <si>
    <t>(sievietes)</t>
  </si>
  <si>
    <t>Vitalīna Kušnere</t>
  </si>
  <si>
    <t>Lasma Dolgiļeviča</t>
  </si>
  <si>
    <t>Vakarė Valuckytė</t>
  </si>
  <si>
    <t>Anna Karolina Polli</t>
  </si>
  <si>
    <t>(67kg)</t>
  </si>
  <si>
    <t>Maksims Vasiļonoks</t>
  </si>
  <si>
    <t>Nikita Daškevičs</t>
  </si>
  <si>
    <t>Paulius Pilipavičius</t>
  </si>
  <si>
    <t>Panevezys</t>
  </si>
  <si>
    <t>Maksims Kuharevičs</t>
  </si>
  <si>
    <t>Matvejs Rebekins</t>
  </si>
  <si>
    <t>Marks Katkevičs</t>
  </si>
  <si>
    <t>(81kg)</t>
  </si>
  <si>
    <t>Žans Hvostovs</t>
  </si>
  <si>
    <t>Antons Kovaļonoks</t>
  </si>
  <si>
    <t>Jakovs Sokolovs</t>
  </si>
  <si>
    <t>(73kg)</t>
  </si>
  <si>
    <t>Jānis Bondorenko</t>
  </si>
  <si>
    <t>Artjoms Suhanovs</t>
  </si>
  <si>
    <t>(89kg)</t>
  </si>
  <si>
    <t>Daniils Sirokvašins</t>
  </si>
  <si>
    <t>Valts Kalējs</t>
  </si>
  <si>
    <t>Deniss Cakars</t>
  </si>
  <si>
    <t>Nosaukums  -&gt;Latvijas čempionāts svarcelšanā JAUNIEŠIEM U-15/ U-17</t>
  </si>
  <si>
    <t xml:space="preserve"> -&gt; 03.05.2019. - 05.05.2019. -&gt;Ludza</t>
  </si>
  <si>
    <t>(61kg U17)</t>
  </si>
  <si>
    <t>Roberts Žulins</t>
  </si>
  <si>
    <t xml:space="preserve">Vitalijs Petrovs </t>
  </si>
  <si>
    <t>(67kg U17)</t>
  </si>
  <si>
    <t>Andrejs Kulakovs</t>
  </si>
  <si>
    <t>,,,</t>
  </si>
  <si>
    <t>…</t>
  </si>
  <si>
    <t>Daniēls GOTFRIDSONS</t>
  </si>
  <si>
    <t>Saldus</t>
  </si>
  <si>
    <t> Kristers Miķelsons</t>
  </si>
  <si>
    <t>Liepāja</t>
  </si>
  <si>
    <t>Konstantin Kirilov</t>
  </si>
  <si>
    <t>Ventspils</t>
  </si>
  <si>
    <t>Ņikita Deglis</t>
  </si>
  <si>
    <t>Vlads Prokofjevs</t>
  </si>
  <si>
    <t>(73kg U17)</t>
  </si>
  <si>
    <t>Dāniels Abramenko</t>
  </si>
  <si>
    <t>Haralds Kokorevičs</t>
  </si>
  <si>
    <t>Balvi</t>
  </si>
  <si>
    <t>(89kg U17)</t>
  </si>
  <si>
    <t>Maris Ozoliņš</t>
  </si>
  <si>
    <t>(96kg U17)</t>
  </si>
  <si>
    <t>Lauris LOGINS</t>
  </si>
  <si>
    <t>,,</t>
  </si>
  <si>
    <t>Andžejs Austis</t>
  </si>
  <si>
    <t>(+96kg U17)</t>
  </si>
  <si>
    <t>Jānis Aņisimovičs</t>
  </si>
  <si>
    <t>Edgars Kāpiņš</t>
  </si>
  <si>
    <t>Jevgēņijs Haustovs</t>
  </si>
  <si>
    <t>Viktors Dolģiļevičš</t>
  </si>
  <si>
    <t>||.kt</t>
  </si>
  <si>
    <t>Artūrs Vasiļonoks</t>
  </si>
  <si>
    <t>Jevgenijs Suksaiņš</t>
  </si>
  <si>
    <t>Rīga</t>
  </si>
  <si>
    <t>Ainārs Lukša</t>
  </si>
  <si>
    <t>|||.kt</t>
  </si>
  <si>
    <t>Viktors Ivanovs</t>
  </si>
  <si>
    <t>Emīls Leitāns</t>
  </si>
  <si>
    <t>2.kt.</t>
  </si>
  <si>
    <t>3.kt.</t>
  </si>
  <si>
    <t>Rūdis Gorbunovs</t>
  </si>
  <si>
    <t>Koļečenoks Linards</t>
  </si>
  <si>
    <t>Būde Daniels</t>
  </si>
  <si>
    <t>Ciukore Loreta</t>
  </si>
  <si>
    <t>Lūkins Deivids</t>
  </si>
  <si>
    <t>(30kg)</t>
  </si>
  <si>
    <t>(96kg)</t>
  </si>
  <si>
    <t>(+96kg)</t>
  </si>
  <si>
    <t>Kirils Olenovs</t>
  </si>
  <si>
    <t>Ériks Daņiļevičs</t>
  </si>
  <si>
    <t>Sergejs Čulkovs</t>
  </si>
  <si>
    <t>Antons Bušs</t>
  </si>
  <si>
    <t>Renāts Bistrovs</t>
  </si>
  <si>
    <t>Harijs Bisenieks</t>
  </si>
  <si>
    <t>Andis Zelčs</t>
  </si>
  <si>
    <t>Raivo Nāgels</t>
  </si>
  <si>
    <t>Jānis markuss Elsts</t>
  </si>
  <si>
    <t>Maksims Bistrovs</t>
  </si>
  <si>
    <t>Sandija Keiša</t>
  </si>
  <si>
    <t>STULPINAS DŽIUGAS</t>
  </si>
  <si>
    <t>Degučia</t>
  </si>
  <si>
    <t>DARGIS GUSTAS</t>
  </si>
  <si>
    <t>SURBLYS KAROLIS</t>
  </si>
  <si>
    <t>SAVICKIS DOVYDAS</t>
  </si>
  <si>
    <t>REMĖZAITĖ AUSTĖJA</t>
  </si>
  <si>
    <t>REMĖZAITĖ BRIGITA</t>
  </si>
  <si>
    <t>Moisekula</t>
  </si>
  <si>
    <t>TAILER VÕSU</t>
  </si>
  <si>
    <t>IKO- ILLIMAR RIID</t>
  </si>
  <si>
    <t>Kasparas Kavoliūnas</t>
  </si>
  <si>
    <t>Dainotas Valeišis</t>
  </si>
  <si>
    <t>Emilis Mikalkevičius</t>
  </si>
  <si>
    <t>rokiskis</t>
  </si>
  <si>
    <t>Germantė Laucytė</t>
  </si>
  <si>
    <t>Jonas Aviste</t>
  </si>
  <si>
    <t>Maksa</t>
  </si>
  <si>
    <t>Carlis Vaino</t>
  </si>
  <si>
    <t>Rebeca Park</t>
  </si>
  <si>
    <t>Nele Marie Palmeos</t>
  </si>
  <si>
    <t>Inger Iris Prants </t>
  </si>
  <si>
    <t>Daniel Purk</t>
  </si>
  <si>
    <t>Alex Purk</t>
  </si>
  <si>
    <t>Erki Jalast</t>
  </si>
  <si>
    <t>Robin Kangur</t>
  </si>
  <si>
    <t>Seņkovs Vladislavs</t>
  </si>
  <si>
    <t>Jankovskis Gabriels</t>
  </si>
  <si>
    <t>Lauris Lelis</t>
  </si>
  <si>
    <t>Airida Jasiūnaitė</t>
  </si>
  <si>
    <t>panevezus</t>
  </si>
  <si>
    <t>Hubertas Šumnauskas</t>
  </si>
  <si>
    <t>Aironas Brazauskas</t>
  </si>
  <si>
    <t>Arnoldas Petraitis</t>
  </si>
  <si>
    <t>Tomas Gasiūnas</t>
  </si>
  <si>
    <t>Urtė Beinorytė</t>
  </si>
  <si>
    <t>Johvi</t>
  </si>
  <si>
    <t>Vorobjov Arseni</t>
  </si>
  <si>
    <t>Hein Merti</t>
  </si>
  <si>
    <t>Tonurist Marta</t>
  </si>
  <si>
    <t>(50kg)</t>
  </si>
  <si>
    <t>Nosaukums  -&gt; V. Kirjanova piemiņas kauss 2023</t>
  </si>
  <si>
    <t xml:space="preserve"> -&gt; 28.04.2023. - 30.04.2023. -&gt;Balvi</t>
  </si>
  <si>
    <t>Nosaukums  -&gt;V. Kirjanova piemiņas kauss 2023</t>
  </si>
  <si>
    <t>Madintas Narbutas</t>
  </si>
  <si>
    <t>Toms Cipruss</t>
  </si>
  <si>
    <t>Gustavs Ķerģis-Kariks</t>
  </si>
  <si>
    <t>Rokiški</t>
  </si>
  <si>
    <t>Kamile Grinskyte</t>
  </si>
  <si>
    <t>Liene Buceniece</t>
  </si>
  <si>
    <t>Ksenija Lipste</t>
  </si>
  <si>
    <t>Lazovska Kristiāna</t>
  </si>
  <si>
    <t>Johvi EST</t>
  </si>
  <si>
    <t>Vargamae EST</t>
  </si>
  <si>
    <t>Maksa EST</t>
  </si>
  <si>
    <t xml:space="preserve"> Ludza</t>
  </si>
  <si>
    <t>Moisekula EST</t>
  </si>
  <si>
    <t>Artúrs Berezovs</t>
  </si>
  <si>
    <t>Varis Sārtaputnis</t>
  </si>
  <si>
    <t>Rokiski</t>
  </si>
  <si>
    <t>Daniels Petrovs</t>
  </si>
  <si>
    <t>Rudovičs Daniels</t>
  </si>
  <si>
    <t>Panevezus</t>
  </si>
  <si>
    <t>LR.</t>
  </si>
  <si>
    <t>Vargamae</t>
  </si>
  <si>
    <t xml:space="preserve">Moisekula </t>
  </si>
  <si>
    <t>Grišāns Raivis</t>
  </si>
  <si>
    <t>Arsēnijs Romanovs</t>
  </si>
  <si>
    <t>Ralfs Plavnieks</t>
  </si>
  <si>
    <t>LR</t>
  </si>
  <si>
    <t>Edgars Priste</t>
  </si>
  <si>
    <t>Lauris Logins</t>
  </si>
  <si>
    <t>Raitis Leibuks</t>
  </si>
  <si>
    <t>Arturs Kuznecovs</t>
  </si>
  <si>
    <t>Zēni</t>
  </si>
  <si>
    <t>Meitenes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</si>
</sst>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Ls&quot;\ * #,##0.00_-;\-&quot;Ls&quot;\ * #,##0.00_-;_-&quot;Ls&quot;\ * &quot;-&quot;??_-;_-@_-"/>
    <numFmt numFmtId="165" formatCode="0.0"/>
    <numFmt numFmtId="166" formatCode="_-* #,##0.00_-;\-* #,##0.00_-;_-* \-??_-;_-@_-"/>
    <numFmt numFmtId="167" formatCode="[$-426]General"/>
    <numFmt numFmtId="168" formatCode="[$Ls-426]&quot; &quot;#,##0.00;[Red][$Ls-426]&quot; -&quot;#,##0.00"/>
    <numFmt numFmtId="169" formatCode="_-* #,##0.00\ _L_s_-;\-* #,##0.00\ _L_s_-;_-* &quot;-&quot;??\ _L_s_-;_-@_-"/>
    <numFmt numFmtId="170" formatCode="_-* #,##0\ _L_s_-;\-* #,##0\ _L_s_-;_-* &quot;-&quot;\ _L_s_-;_-@_-"/>
    <numFmt numFmtId="171" formatCode="#.00"/>
    <numFmt numFmtId="172" formatCode="#."/>
    <numFmt numFmtId="173" formatCode="m\o\n\th\ d\,\ yyyy"/>
    <numFmt numFmtId="174" formatCode="_-* #,##0&quot;$&quot;_-;\-* #,##0&quot;$&quot;_-;_-* &quot;-&quot;&quot;$&quot;_-;_-@_-"/>
    <numFmt numFmtId="175" formatCode="_-* #,##0.00&quot;$&quot;_-;\-* #,##0.00&quot;$&quot;_-;_-* &quot;-&quot;??&quot;$&quot;_-;_-@_-"/>
    <numFmt numFmtId="176" formatCode="&quot;See Note &quot;\ #"/>
  </numFmts>
  <fonts count="140">
    <font>
      <sz val="10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u/>
      <sz val="10"/>
      <color indexed="8"/>
      <name val="Times New Roman"/>
      <family val="1"/>
      <charset val="186"/>
    </font>
    <font>
      <b/>
      <u/>
      <sz val="10"/>
      <color indexed="8"/>
      <name val="Times New Roman"/>
      <family val="1"/>
      <charset val="186"/>
    </font>
    <font>
      <sz val="10"/>
      <color indexed="8"/>
      <name val="Verdana"/>
      <family val="2"/>
      <charset val="186"/>
    </font>
    <font>
      <b/>
      <sz val="7"/>
      <color indexed="8"/>
      <name val="Verdana"/>
      <family val="2"/>
      <charset val="186"/>
    </font>
    <font>
      <b/>
      <sz val="10"/>
      <color indexed="8"/>
      <name val="Verdana"/>
      <family val="2"/>
      <charset val="186"/>
    </font>
    <font>
      <b/>
      <sz val="8"/>
      <color indexed="8"/>
      <name val="Verdana"/>
      <family val="2"/>
      <charset val="186"/>
    </font>
    <font>
      <sz val="8"/>
      <color indexed="8"/>
      <name val="Verdana"/>
      <family val="2"/>
      <charset val="186"/>
    </font>
    <font>
      <b/>
      <sz val="8"/>
      <name val="Verdana"/>
      <family val="2"/>
      <charset val="186"/>
    </font>
    <font>
      <sz val="8"/>
      <name val="Verdana"/>
      <family val="2"/>
      <charset val="186"/>
    </font>
    <font>
      <b/>
      <sz val="10"/>
      <name val="Verdana"/>
      <family val="2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Verdana"/>
      <family val="2"/>
      <charset val="186"/>
    </font>
    <font>
      <sz val="10"/>
      <name val="Arial"/>
      <family val="2"/>
      <charset val="186"/>
    </font>
    <font>
      <u/>
      <sz val="10"/>
      <color indexed="8"/>
      <name val="Verdana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5"/>
      <color indexed="54"/>
      <name val="Calibri"/>
      <family val="2"/>
      <charset val="186"/>
    </font>
    <font>
      <b/>
      <sz val="13"/>
      <color indexed="54"/>
      <name val="Calibri"/>
      <family val="2"/>
      <charset val="186"/>
    </font>
    <font>
      <b/>
      <sz val="11"/>
      <color indexed="54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8"/>
      <color indexed="54"/>
      <name val="Calibri Light"/>
      <family val="2"/>
      <charset val="186"/>
    </font>
    <font>
      <sz val="11"/>
      <color indexed="60"/>
      <name val="Calibri"/>
      <family val="2"/>
      <charset val="186"/>
    </font>
    <font>
      <sz val="11"/>
      <color indexed="20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17"/>
      <name val="Calibri"/>
      <family val="2"/>
      <charset val="186"/>
    </font>
    <font>
      <sz val="10"/>
      <name val="Helv"/>
    </font>
    <font>
      <sz val="10"/>
      <name val="Arial"/>
      <family val="2"/>
      <charset val="204"/>
    </font>
    <font>
      <sz val="11"/>
      <name val="Times New Roman"/>
      <family val="1"/>
      <charset val="186"/>
    </font>
    <font>
      <sz val="10"/>
      <color indexed="8"/>
      <name val="MS Sans Serif"/>
      <family val="2"/>
      <charset val="204"/>
    </font>
    <font>
      <sz val="11"/>
      <color indexed="8"/>
      <name val="Calibri"/>
      <family val="2"/>
    </font>
    <font>
      <sz val="10"/>
      <name val="BaltOptima"/>
      <charset val="204"/>
    </font>
    <font>
      <sz val="10"/>
      <name val="Teutonica"/>
      <charset val="186"/>
    </font>
    <font>
      <sz val="12"/>
      <color indexed="8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color indexed="8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0"/>
      <color indexed="9"/>
      <name val="Calibri"/>
      <family val="2"/>
      <charset val="186"/>
    </font>
    <font>
      <sz val="10"/>
      <color indexed="8"/>
      <name val="Calibri"/>
      <family val="2"/>
      <charset val="186"/>
    </font>
    <font>
      <sz val="10"/>
      <name val="Arial Cyr"/>
      <charset val="204"/>
    </font>
    <font>
      <sz val="10"/>
      <name val="Helv"/>
      <family val="2"/>
    </font>
    <font>
      <sz val="1"/>
      <color indexed="8"/>
      <name val="Courier"/>
      <family val="1"/>
      <charset val="186"/>
    </font>
    <font>
      <sz val="10"/>
      <name val="Baltica"/>
    </font>
    <font>
      <b/>
      <sz val="1"/>
      <color indexed="8"/>
      <name val="Courier"/>
      <family val="1"/>
      <charset val="186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9.75"/>
      <name val="Arial"/>
      <family val="2"/>
      <charset val="186"/>
    </font>
    <font>
      <sz val="9"/>
      <name val="TextBook"/>
    </font>
    <font>
      <sz val="10"/>
      <color indexed="52"/>
      <name val="Calibri"/>
      <family val="2"/>
      <charset val="186"/>
    </font>
    <font>
      <sz val="8"/>
      <name val="Helv"/>
    </font>
    <font>
      <sz val="10"/>
      <name val="Helv"/>
      <charset val="186"/>
    </font>
    <font>
      <sz val="10"/>
      <name val="RimHelvetica"/>
      <charset val="186"/>
    </font>
    <font>
      <sz val="10"/>
      <name val="Teutonica"/>
      <family val="1"/>
      <charset val="186"/>
    </font>
    <font>
      <sz val="12"/>
      <color indexed="9"/>
      <name val="Arial"/>
      <family val="2"/>
      <charset val="186"/>
    </font>
    <font>
      <sz val="12"/>
      <color indexed="20"/>
      <name val="Arial"/>
      <family val="2"/>
      <charset val="186"/>
    </font>
    <font>
      <b/>
      <sz val="12"/>
      <color indexed="52"/>
      <name val="Arial"/>
      <family val="2"/>
      <charset val="186"/>
    </font>
    <font>
      <b/>
      <sz val="12"/>
      <color indexed="9"/>
      <name val="Arial"/>
      <family val="2"/>
      <charset val="186"/>
    </font>
    <font>
      <i/>
      <sz val="12"/>
      <color indexed="23"/>
      <name val="Arial"/>
      <family val="2"/>
      <charset val="186"/>
    </font>
    <font>
      <sz val="12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2"/>
      <color indexed="62"/>
      <name val="Arial"/>
      <family val="2"/>
      <charset val="186"/>
    </font>
    <font>
      <sz val="12"/>
      <color indexed="52"/>
      <name val="Arial"/>
      <family val="2"/>
      <charset val="186"/>
    </font>
    <font>
      <sz val="12"/>
      <color indexed="60"/>
      <name val="Arial"/>
      <family val="2"/>
      <charset val="186"/>
    </font>
    <font>
      <b/>
      <sz val="12"/>
      <color indexed="63"/>
      <name val="Arial"/>
      <family val="2"/>
      <charset val="186"/>
    </font>
    <font>
      <b/>
      <sz val="12"/>
      <color indexed="8"/>
      <name val="Arial"/>
      <family val="2"/>
      <charset val="186"/>
    </font>
    <font>
      <sz val="12"/>
      <color indexed="10"/>
      <name val="Arial"/>
      <family val="2"/>
      <charset val="186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b/>
      <sz val="8"/>
      <color indexed="8"/>
      <name val="Verdana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Arial11"/>
      <charset val="186"/>
    </font>
    <font>
      <sz val="10"/>
      <color indexed="8"/>
      <name val="Arial1"/>
      <charset val="186"/>
    </font>
    <font>
      <b/>
      <i/>
      <sz val="16"/>
      <color indexed="8"/>
      <name val="Arial1"/>
      <charset val="186"/>
    </font>
    <font>
      <b/>
      <i/>
      <sz val="16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color indexed="8"/>
      <name val="Arial1"/>
      <charset val="186"/>
    </font>
    <font>
      <sz val="11"/>
      <color indexed="8"/>
      <name val="Arial"/>
      <family val="2"/>
      <charset val="186"/>
    </font>
    <font>
      <b/>
      <i/>
      <u/>
      <sz val="11"/>
      <color indexed="8"/>
      <name val="Arial1"/>
      <charset val="186"/>
    </font>
    <font>
      <b/>
      <i/>
      <u/>
      <sz val="11"/>
      <color indexed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204"/>
    </font>
    <font>
      <sz val="11"/>
      <color rgb="FF3F3F76"/>
      <name val="Calibri"/>
      <family val="2"/>
      <charset val="186"/>
    </font>
    <font>
      <b/>
      <sz val="11"/>
      <color rgb="FF3F3F3F"/>
      <name val="Calibri"/>
      <family val="2"/>
      <charset val="186"/>
    </font>
    <font>
      <b/>
      <sz val="11"/>
      <color rgb="FFFA7D00"/>
      <name val="Calibri"/>
      <family val="2"/>
      <charset val="186"/>
    </font>
    <font>
      <b/>
      <sz val="15"/>
      <color rgb="FF435369"/>
      <name val="Calibri"/>
      <family val="2"/>
      <charset val="186"/>
    </font>
    <font>
      <b/>
      <sz val="13"/>
      <color rgb="FF435369"/>
      <name val="Calibri"/>
      <family val="2"/>
      <charset val="186"/>
    </font>
    <font>
      <b/>
      <sz val="11"/>
      <color rgb="FF435369"/>
      <name val="Calibri"/>
      <family val="2"/>
      <charset val="186"/>
    </font>
    <font>
      <sz val="18"/>
      <color rgb="FF435369"/>
      <name val="Calibri Light"/>
      <family val="2"/>
      <charset val="186"/>
    </font>
    <font>
      <sz val="11"/>
      <color rgb="FF9C6500"/>
      <name val="Calibri"/>
      <family val="2"/>
      <charset val="186"/>
    </font>
    <font>
      <sz val="11"/>
      <color rgb="FF9C0006"/>
      <name val="Calibri"/>
      <family val="2"/>
      <charset val="186"/>
    </font>
    <font>
      <sz val="11"/>
      <color rgb="FFFA7D00"/>
      <name val="Calibri"/>
      <family val="2"/>
      <charset val="186"/>
    </font>
    <font>
      <sz val="11"/>
      <color rgb="FF006100"/>
      <name val="Calibri"/>
      <family val="2"/>
      <charset val="186"/>
    </font>
    <font>
      <sz val="10"/>
      <color rgb="FF222222"/>
      <name val="Calibri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9"/>
      <color rgb="FF000000"/>
      <name val="Verdana"/>
      <family val="2"/>
    </font>
    <font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b/>
      <sz val="10"/>
      <color theme="1"/>
      <name val="Times New Roman"/>
      <family val="1"/>
      <charset val="186"/>
    </font>
    <font>
      <sz val="12"/>
      <color rgb="FF222222"/>
      <name val="Arial"/>
      <family val="2"/>
    </font>
    <font>
      <sz val="10"/>
      <color rgb="FF222222"/>
      <name val="Times New Roman"/>
      <family val="1"/>
    </font>
    <font>
      <sz val="10"/>
      <color theme="1"/>
      <name val="Segoe UI"/>
      <family val="2"/>
    </font>
    <font>
      <sz val="10"/>
      <color rgb="FF222222"/>
      <name val="Segoe UI"/>
      <family val="2"/>
    </font>
    <font>
      <sz val="10"/>
      <color theme="1"/>
      <name val="Times New Roman"/>
      <family val="1"/>
    </font>
    <font>
      <sz val="36"/>
      <name val="Arial"/>
      <family val="2"/>
    </font>
    <font>
      <sz val="48"/>
      <name val="Arial"/>
      <family val="2"/>
    </font>
  </fonts>
  <fills count="91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49"/>
        <bgColor indexed="40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</patternFill>
    </fill>
    <fill>
      <patternFill patternType="solid">
        <fgColor indexed="9"/>
        <bgColor indexed="26"/>
      </patternFill>
    </fill>
    <fill>
      <patternFill patternType="solid">
        <fgColor indexed="46"/>
      </patternFill>
    </fill>
    <fill>
      <patternFill patternType="solid">
        <fgColor indexed="26"/>
        <bgColor indexed="9"/>
      </patternFill>
    </fill>
    <fill>
      <patternFill patternType="solid">
        <f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45"/>
        <bgColor indexed="29"/>
      </patternFill>
    </fill>
    <fill>
      <patternFill patternType="solid">
        <fgColor indexed="55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DEDED"/>
      </patternFill>
    </fill>
    <fill>
      <patternFill patternType="solid">
        <fgColor rgb="FFFFF2CB"/>
      </patternFill>
    </fill>
    <fill>
      <patternFill patternType="solid">
        <fgColor rgb="FFD9E3F3"/>
      </patternFill>
    </fill>
    <fill>
      <patternFill patternType="solid">
        <fgColor rgb="FFE2EFD9"/>
      </patternFill>
    </fill>
    <fill>
      <patternFill patternType="solid">
        <fgColor rgb="FFBED7EE"/>
      </patternFill>
    </fill>
    <fill>
      <patternFill patternType="solid">
        <fgColor rgb="FFF7CAAC"/>
      </patternFill>
    </fill>
    <fill>
      <patternFill patternType="solid">
        <fgColor rgb="FFDBDBDB"/>
      </patternFill>
    </fill>
    <fill>
      <patternFill patternType="solid">
        <fgColor rgb="FFFFE598"/>
      </patternFill>
    </fill>
    <fill>
      <patternFill patternType="solid">
        <fgColor rgb="FFB4C7E7"/>
      </patternFill>
    </fill>
    <fill>
      <patternFill patternType="solid">
        <fgColor rgb="FFC5E0B3"/>
      </patternFill>
    </fill>
    <fill>
      <patternFill patternType="solid">
        <fgColor rgb="FF9DC3E5"/>
      </patternFill>
    </fill>
    <fill>
      <patternFill patternType="solid">
        <fgColor rgb="FFF4B083"/>
      </patternFill>
    </fill>
    <fill>
      <patternFill patternType="solid">
        <fgColor rgb="FFC9C9C9"/>
      </patternFill>
    </fill>
    <fill>
      <patternFill patternType="solid">
        <fgColor rgb="FFFFD865"/>
      </patternFill>
    </fill>
    <fill>
      <patternFill patternType="solid">
        <fgColor rgb="FF8FABDB"/>
      </patternFill>
    </fill>
    <fill>
      <patternFill patternType="solid">
        <fgColor rgb="FFA8D08E"/>
      </patternFill>
    </fill>
    <fill>
      <patternFill patternType="solid">
        <fgColor rgb="FF5C9BD5"/>
      </patternFill>
    </fill>
    <fill>
      <patternFill patternType="solid">
        <fgColor rgb="FFED7B30"/>
      </patternFill>
    </fill>
    <fill>
      <patternFill patternType="solid">
        <fgColor rgb="FFA5A5A5"/>
      </patternFill>
    </fill>
    <fill>
      <patternFill patternType="solid">
        <fgColor rgb="FFFFBF00"/>
      </patternFill>
    </fill>
    <fill>
      <patternFill patternType="solid">
        <fgColor rgb="FF4473C4"/>
      </patternFill>
    </fill>
    <fill>
      <patternFill patternType="solid">
        <fgColor rgb="FF70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31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C9BD5"/>
      </bottom>
      <diagonal/>
    </border>
    <border>
      <left/>
      <right/>
      <top/>
      <bottom style="thick">
        <color rgb="FFADCDEA"/>
      </bottom>
      <diagonal/>
    </border>
    <border>
      <left/>
      <right/>
      <top/>
      <bottom style="medium">
        <color rgb="FF9DC3E5"/>
      </bottom>
      <diagonal/>
    </border>
    <border>
      <left/>
      <right/>
      <top style="thin">
        <color rgb="FF5C9BD5"/>
      </top>
      <bottom style="double">
        <color rgb="FF5C9BD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75">
    <xf numFmtId="0" fontId="0" fillId="0" borderId="0"/>
    <xf numFmtId="172" fontId="54" fillId="0" borderId="0">
      <protection locked="0"/>
    </xf>
    <xf numFmtId="0" fontId="35" fillId="0" borderId="0"/>
    <xf numFmtId="0" fontId="35" fillId="0" borderId="0"/>
    <xf numFmtId="0" fontId="35" fillId="0" borderId="0"/>
    <xf numFmtId="0" fontId="62" fillId="0" borderId="0"/>
    <xf numFmtId="0" fontId="62" fillId="0" borderId="0"/>
    <xf numFmtId="0" fontId="35" fillId="0" borderId="0"/>
    <xf numFmtId="0" fontId="48" fillId="2" borderId="0" applyNumberFormat="0" applyBorder="0" applyAlignment="0" applyProtection="0"/>
    <xf numFmtId="0" fontId="19" fillId="3" borderId="0" applyNumberFormat="0" applyBorder="0" applyAlignment="0" applyProtection="0"/>
    <xf numFmtId="0" fontId="48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8" fillId="6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8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18" fillId="8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18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18" fillId="10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18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18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18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18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18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8" fillId="16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8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82" fillId="42" borderId="0" applyNumberFormat="0" applyBorder="0" applyAlignment="0" applyProtection="0"/>
    <xf numFmtId="0" fontId="18" fillId="5" borderId="0" applyNumberFormat="0" applyBorder="0" applyAlignment="0" applyProtection="0"/>
    <xf numFmtId="0" fontId="82" fillId="43" borderId="0" applyNumberFormat="0" applyBorder="0" applyAlignment="0" applyProtection="0"/>
    <xf numFmtId="0" fontId="18" fillId="7" borderId="0" applyNumberFormat="0" applyBorder="0" applyAlignment="0" applyProtection="0"/>
    <xf numFmtId="0" fontId="82" fillId="44" borderId="0" applyNumberFormat="0" applyBorder="0" applyAlignment="0" applyProtection="0"/>
    <xf numFmtId="0" fontId="18" fillId="9" borderId="0" applyNumberFormat="0" applyBorder="0" applyAlignment="0" applyProtection="0"/>
    <xf numFmtId="0" fontId="82" fillId="45" borderId="0" applyNumberFormat="0" applyBorder="0" applyAlignment="0" applyProtection="0"/>
    <xf numFmtId="0" fontId="18" fillId="11" borderId="0" applyNumberFormat="0" applyBorder="0" applyAlignment="0" applyProtection="0"/>
    <xf numFmtId="0" fontId="82" fillId="46" borderId="0" applyNumberFormat="0" applyBorder="0" applyAlignment="0" applyProtection="0"/>
    <xf numFmtId="0" fontId="18" fillId="13" borderId="0" applyNumberFormat="0" applyBorder="0" applyAlignment="0" applyProtection="0"/>
    <xf numFmtId="0" fontId="82" fillId="47" borderId="0" applyNumberFormat="0" applyBorder="0" applyAlignment="0" applyProtection="0"/>
    <xf numFmtId="0" fontId="18" fillId="15" borderId="0" applyNumberFormat="0" applyBorder="0" applyAlignment="0" applyProtection="0"/>
    <xf numFmtId="0" fontId="49" fillId="5" borderId="0" applyNumberFormat="0" applyBorder="0" applyAlignment="0" applyProtection="0"/>
    <xf numFmtId="0" fontId="49" fillId="7" borderId="0" applyNumberFormat="0" applyBorder="0" applyAlignment="0" applyProtection="0"/>
    <xf numFmtId="0" fontId="49" fillId="9" borderId="0" applyNumberFormat="0" applyBorder="0" applyAlignment="0" applyProtection="0"/>
    <xf numFmtId="0" fontId="49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18" fillId="21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18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18" fillId="8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18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18" fillId="24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18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18" fillId="25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18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18" fillId="21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18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18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18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82" fillId="48" borderId="0" applyNumberFormat="0" applyBorder="0" applyAlignment="0" applyProtection="0"/>
    <xf numFmtId="0" fontId="18" fillId="17" borderId="0" applyNumberFormat="0" applyBorder="0" applyAlignment="0" applyProtection="0"/>
    <xf numFmtId="0" fontId="82" fillId="49" borderId="0" applyNumberFormat="0" applyBorder="0" applyAlignment="0" applyProtection="0"/>
    <xf numFmtId="0" fontId="18" fillId="22" borderId="0" applyNumberFormat="0" applyBorder="0" applyAlignment="0" applyProtection="0"/>
    <xf numFmtId="0" fontId="82" fillId="50" borderId="0" applyNumberFormat="0" applyBorder="0" applyAlignment="0" applyProtection="0"/>
    <xf numFmtId="0" fontId="18" fillId="23" borderId="0" applyNumberFormat="0" applyBorder="0" applyAlignment="0" applyProtection="0"/>
    <xf numFmtId="0" fontId="82" fillId="51" borderId="0" applyNumberFormat="0" applyBorder="0" applyAlignment="0" applyProtection="0"/>
    <xf numFmtId="0" fontId="18" fillId="11" borderId="0" applyNumberFormat="0" applyBorder="0" applyAlignment="0" applyProtection="0"/>
    <xf numFmtId="0" fontId="82" fillId="52" borderId="0" applyNumberFormat="0" applyBorder="0" applyAlignment="0" applyProtection="0"/>
    <xf numFmtId="0" fontId="18" fillId="17" borderId="0" applyNumberFormat="0" applyBorder="0" applyAlignment="0" applyProtection="0"/>
    <xf numFmtId="0" fontId="82" fillId="53" borderId="0" applyNumberFormat="0" applyBorder="0" applyAlignment="0" applyProtection="0"/>
    <xf numFmtId="0" fontId="18" fillId="26" borderId="0" applyNumberFormat="0" applyBorder="0" applyAlignment="0" applyProtection="0"/>
    <xf numFmtId="0" fontId="49" fillId="17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11" borderId="0" applyNumberFormat="0" applyBorder="0" applyAlignment="0" applyProtection="0"/>
    <xf numFmtId="0" fontId="49" fillId="17" borderId="0" applyNumberFormat="0" applyBorder="0" applyAlignment="0" applyProtection="0"/>
    <xf numFmtId="0" fontId="49" fillId="26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9" fillId="2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19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19" fillId="8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19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9" fillId="24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19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3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9" fillId="25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9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19" fillId="3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19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9" fillId="33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19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83" fillId="54" borderId="0" applyNumberFormat="0" applyBorder="0" applyAlignment="0" applyProtection="0"/>
    <xf numFmtId="0" fontId="19" fillId="31" borderId="0" applyNumberFormat="0" applyBorder="0" applyAlignment="0" applyProtection="0"/>
    <xf numFmtId="0" fontId="83" fillId="55" borderId="0" applyNumberFormat="0" applyBorder="0" applyAlignment="0" applyProtection="0"/>
    <xf numFmtId="0" fontId="19" fillId="22" borderId="0" applyNumberFormat="0" applyBorder="0" applyAlignment="0" applyProtection="0"/>
    <xf numFmtId="0" fontId="83" fillId="56" borderId="0" applyNumberFormat="0" applyBorder="0" applyAlignment="0" applyProtection="0"/>
    <xf numFmtId="0" fontId="19" fillId="23" borderId="0" applyNumberFormat="0" applyBorder="0" applyAlignment="0" applyProtection="0"/>
    <xf numFmtId="0" fontId="83" fillId="57" borderId="0" applyNumberFormat="0" applyBorder="0" applyAlignment="0" applyProtection="0"/>
    <xf numFmtId="0" fontId="19" fillId="20" borderId="0" applyNumberFormat="0" applyBorder="0" applyAlignment="0" applyProtection="0"/>
    <xf numFmtId="0" fontId="83" fillId="58" borderId="0" applyNumberFormat="0" applyBorder="0" applyAlignment="0" applyProtection="0"/>
    <xf numFmtId="0" fontId="19" fillId="29" borderId="0" applyNumberFormat="0" applyBorder="0" applyAlignment="0" applyProtection="0"/>
    <xf numFmtId="0" fontId="83" fillId="59" borderId="0" applyNumberFormat="0" applyBorder="0" applyAlignment="0" applyProtection="0"/>
    <xf numFmtId="0" fontId="19" fillId="32" borderId="0" applyNumberFormat="0" applyBorder="0" applyAlignment="0" applyProtection="0"/>
    <xf numFmtId="0" fontId="48" fillId="3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0" borderId="0" applyNumberFormat="0" applyBorder="0" applyAlignment="0" applyProtection="0"/>
    <xf numFmtId="0" fontId="48" fillId="29" borderId="0" applyNumberFormat="0" applyBorder="0" applyAlignment="0" applyProtection="0"/>
    <xf numFmtId="0" fontId="48" fillId="32" borderId="0" applyNumberFormat="0" applyBorder="0" applyAlignment="0" applyProtection="0"/>
    <xf numFmtId="174" fontId="50" fillId="0" borderId="0" applyFont="0" applyFill="0" applyBorder="0" applyAlignment="0" applyProtection="0"/>
    <xf numFmtId="175" fontId="50" fillId="0" borderId="0" applyFont="0" applyFill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19" fillId="3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19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19" fillId="3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19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9" fillId="35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19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9" fillId="36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19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19" fillId="37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19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9" fillId="33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9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30" fillId="38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30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22" fillId="24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22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8" fillId="39" borderId="2" applyNumberFormat="0" applyAlignment="0" applyProtection="0"/>
    <xf numFmtId="0" fontId="68" fillId="39" borderId="2" applyNumberFormat="0" applyAlignment="0" applyProtection="0"/>
    <xf numFmtId="0" fontId="68" fillId="39" borderId="2" applyNumberFormat="0" applyAlignment="0" applyProtection="0"/>
    <xf numFmtId="0" fontId="68" fillId="39" borderId="2" applyNumberFormat="0" applyAlignment="0" applyProtection="0"/>
    <xf numFmtId="0" fontId="68" fillId="39" borderId="2" applyNumberFormat="0" applyAlignment="0" applyProtection="0"/>
    <xf numFmtId="0" fontId="68" fillId="39" borderId="2" applyNumberFormat="0" applyAlignment="0" applyProtection="0"/>
    <xf numFmtId="0" fontId="68" fillId="39" borderId="2" applyNumberFormat="0" applyAlignment="0" applyProtection="0"/>
    <xf numFmtId="0" fontId="68" fillId="39" borderId="2" applyNumberFormat="0" applyAlignment="0" applyProtection="0"/>
    <xf numFmtId="0" fontId="68" fillId="39" borderId="2" applyNumberFormat="0" applyAlignment="0" applyProtection="0"/>
    <xf numFmtId="0" fontId="68" fillId="39" borderId="2" applyNumberFormat="0" applyAlignment="0" applyProtection="0"/>
    <xf numFmtId="0" fontId="27" fillId="35" borderId="2" applyNumberFormat="0" applyAlignment="0" applyProtection="0"/>
    <xf numFmtId="0" fontId="68" fillId="39" borderId="2" applyNumberFormat="0" applyAlignment="0" applyProtection="0"/>
    <xf numFmtId="0" fontId="68" fillId="39" borderId="2" applyNumberFormat="0" applyAlignment="0" applyProtection="0"/>
    <xf numFmtId="0" fontId="68" fillId="39" borderId="2" applyNumberFormat="0" applyAlignment="0" applyProtection="0"/>
    <xf numFmtId="0" fontId="68" fillId="39" borderId="2" applyNumberFormat="0" applyAlignment="0" applyProtection="0"/>
    <xf numFmtId="0" fontId="68" fillId="39" borderId="2" applyNumberFormat="0" applyAlignment="0" applyProtection="0"/>
    <xf numFmtId="0" fontId="27" fillId="39" borderId="2" applyNumberFormat="0" applyAlignment="0" applyProtection="0"/>
    <xf numFmtId="0" fontId="68" fillId="39" borderId="2" applyNumberFormat="0" applyAlignment="0" applyProtection="0"/>
    <xf numFmtId="0" fontId="68" fillId="39" borderId="2" applyNumberFormat="0" applyAlignment="0" applyProtection="0"/>
    <xf numFmtId="0" fontId="68" fillId="39" borderId="2" applyNumberFormat="0" applyAlignment="0" applyProtection="0"/>
    <xf numFmtId="0" fontId="68" fillId="39" borderId="2" applyNumberFormat="0" applyAlignment="0" applyProtection="0"/>
    <xf numFmtId="0" fontId="68" fillId="39" borderId="2" applyNumberFormat="0" applyAlignment="0" applyProtection="0"/>
    <xf numFmtId="0" fontId="68" fillId="39" borderId="2" applyNumberFormat="0" applyAlignment="0" applyProtection="0"/>
    <xf numFmtId="0" fontId="68" fillId="39" borderId="2" applyNumberFormat="0" applyAlignment="0" applyProtection="0"/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6" fontId="18" fillId="0" borderId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18" fillId="0" borderId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35" fillId="0" borderId="3">
      <alignment textRotation="90"/>
    </xf>
    <xf numFmtId="0" fontId="51" fillId="0" borderId="4">
      <alignment textRotation="90"/>
    </xf>
    <xf numFmtId="173" fontId="52" fillId="0" borderId="0">
      <protection locked="0"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3" fillId="0" borderId="0" applyNumberFormat="0"/>
    <xf numFmtId="167" fontId="89" fillId="0" borderId="0"/>
    <xf numFmtId="167" fontId="90" fillId="0" borderId="0"/>
    <xf numFmtId="0" fontId="18" fillId="0" borderId="0"/>
    <xf numFmtId="0" fontId="16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1" fontId="52" fillId="0" borderId="0">
      <protection locked="0"/>
    </xf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34" fillId="16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34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44" fillId="0" borderId="5" applyNumberFormat="0" applyFill="0" applyAlignment="0" applyProtection="0"/>
    <xf numFmtId="0" fontId="91" fillId="0" borderId="0">
      <alignment horizontal="center"/>
    </xf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23" fillId="0" borderId="7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43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1" fillId="0" borderId="6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24" fillId="0" borderId="8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44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25" fillId="0" borderId="10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45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2" fillId="0" borderId="0">
      <alignment horizontal="center"/>
    </xf>
    <xf numFmtId="0" fontId="91" fillId="0" borderId="0">
      <alignment horizontal="center" textRotation="90"/>
    </xf>
    <xf numFmtId="0" fontId="92" fillId="0" borderId="0">
      <alignment horizontal="center" textRotation="90"/>
    </xf>
    <xf numFmtId="172" fontId="54" fillId="0" borderId="0">
      <protection locked="0"/>
    </xf>
    <xf numFmtId="172" fontId="54" fillId="0" borderId="0">
      <protection locked="0"/>
    </xf>
    <xf numFmtId="0" fontId="55" fillId="40" borderId="0"/>
    <xf numFmtId="0" fontId="56" fillId="1" borderId="0"/>
    <xf numFmtId="0" fontId="56" fillId="1" borderId="0"/>
    <xf numFmtId="0" fontId="57" fillId="0" borderId="0"/>
    <xf numFmtId="0" fontId="50" fillId="0" borderId="0"/>
    <xf numFmtId="0" fontId="74" fillId="15" borderId="1" applyNumberFormat="0" applyAlignment="0" applyProtection="0"/>
    <xf numFmtId="0" fontId="74" fillId="15" borderId="1" applyNumberFormat="0" applyAlignment="0" applyProtection="0"/>
    <xf numFmtId="0" fontId="74" fillId="15" borderId="1" applyNumberFormat="0" applyAlignment="0" applyProtection="0"/>
    <xf numFmtId="0" fontId="74" fillId="15" borderId="1" applyNumberFormat="0" applyAlignment="0" applyProtection="0"/>
    <xf numFmtId="0" fontId="74" fillId="15" borderId="1" applyNumberFormat="0" applyAlignment="0" applyProtection="0"/>
    <xf numFmtId="0" fontId="74" fillId="15" borderId="1" applyNumberFormat="0" applyAlignment="0" applyProtection="0"/>
    <xf numFmtId="0" fontId="74" fillId="15" borderId="1" applyNumberFormat="0" applyAlignment="0" applyProtection="0"/>
    <xf numFmtId="0" fontId="74" fillId="15" borderId="1" applyNumberFormat="0" applyAlignment="0" applyProtection="0"/>
    <xf numFmtId="0" fontId="74" fillId="15" borderId="1" applyNumberFormat="0" applyAlignment="0" applyProtection="0"/>
    <xf numFmtId="0" fontId="74" fillId="15" borderId="1" applyNumberFormat="0" applyAlignment="0" applyProtection="0"/>
    <xf numFmtId="0" fontId="20" fillId="8" borderId="1" applyNumberFormat="0" applyAlignment="0" applyProtection="0"/>
    <xf numFmtId="0" fontId="74" fillId="15" borderId="1" applyNumberFormat="0" applyAlignment="0" applyProtection="0"/>
    <xf numFmtId="0" fontId="74" fillId="15" borderId="1" applyNumberFormat="0" applyAlignment="0" applyProtection="0"/>
    <xf numFmtId="0" fontId="74" fillId="15" borderId="1" applyNumberFormat="0" applyAlignment="0" applyProtection="0"/>
    <xf numFmtId="0" fontId="74" fillId="15" borderId="1" applyNumberFormat="0" applyAlignment="0" applyProtection="0"/>
    <xf numFmtId="0" fontId="74" fillId="15" borderId="1" applyNumberFormat="0" applyAlignment="0" applyProtection="0"/>
    <xf numFmtId="0" fontId="20" fillId="15" borderId="1" applyNumberFormat="0" applyAlignment="0" applyProtection="0"/>
    <xf numFmtId="0" fontId="74" fillId="15" borderId="1" applyNumberFormat="0" applyAlignment="0" applyProtection="0"/>
    <xf numFmtId="0" fontId="74" fillId="15" borderId="1" applyNumberFormat="0" applyAlignment="0" applyProtection="0"/>
    <xf numFmtId="0" fontId="74" fillId="15" borderId="1" applyNumberFormat="0" applyAlignment="0" applyProtection="0"/>
    <xf numFmtId="0" fontId="74" fillId="15" borderId="1" applyNumberFormat="0" applyAlignment="0" applyProtection="0"/>
    <xf numFmtId="0" fontId="74" fillId="15" borderId="1" applyNumberFormat="0" applyAlignment="0" applyProtection="0"/>
    <xf numFmtId="0" fontId="74" fillId="15" borderId="1" applyNumberFormat="0" applyAlignment="0" applyProtection="0"/>
    <xf numFmtId="0" fontId="74" fillId="15" borderId="1" applyNumberFormat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32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32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29" fillId="25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29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76" fillId="28" borderId="0" applyNumberFormat="0" applyBorder="0" applyAlignment="0" applyProtection="0"/>
    <xf numFmtId="0" fontId="16" fillId="0" borderId="0">
      <alignment vertical="justify"/>
    </xf>
    <xf numFmtId="0" fontId="16" fillId="0" borderId="0"/>
    <xf numFmtId="0" fontId="16" fillId="0" borderId="0"/>
    <xf numFmtId="0" fontId="16" fillId="0" borderId="0"/>
    <xf numFmtId="0" fontId="82" fillId="0" borderId="0"/>
    <xf numFmtId="0" fontId="16" fillId="0" borderId="0"/>
    <xf numFmtId="0" fontId="82" fillId="0" borderId="0"/>
    <xf numFmtId="0" fontId="16" fillId="0" borderId="0"/>
    <xf numFmtId="0" fontId="80" fillId="0" borderId="0"/>
    <xf numFmtId="0" fontId="18" fillId="0" borderId="0"/>
    <xf numFmtId="0" fontId="41" fillId="0" borderId="0"/>
    <xf numFmtId="0" fontId="63" fillId="0" borderId="0"/>
    <xf numFmtId="0" fontId="40" fillId="0" borderId="0"/>
    <xf numFmtId="0" fontId="16" fillId="0" borderId="0"/>
    <xf numFmtId="0" fontId="41" fillId="0" borderId="0"/>
    <xf numFmtId="0" fontId="16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 wrapText="1"/>
    </xf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80" fillId="0" borderId="0"/>
    <xf numFmtId="0" fontId="93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93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93" fillId="0" borderId="0"/>
    <xf numFmtId="0" fontId="16" fillId="0" borderId="0"/>
    <xf numFmtId="0" fontId="16" fillId="0" borderId="0"/>
    <xf numFmtId="0" fontId="16" fillId="0" borderId="0"/>
    <xf numFmtId="0" fontId="93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82" fillId="0" borderId="0"/>
    <xf numFmtId="0" fontId="82" fillId="0" borderId="0"/>
    <xf numFmtId="0" fontId="36" fillId="0" borderId="0"/>
    <xf numFmtId="0" fontId="3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4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5" fillId="0" borderId="0"/>
    <xf numFmtId="0" fontId="18" fillId="0" borderId="0"/>
    <xf numFmtId="0" fontId="16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5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2" fillId="0" borderId="0"/>
    <xf numFmtId="0" fontId="40" fillId="0" borderId="0"/>
    <xf numFmtId="0" fontId="16" fillId="0" borderId="0"/>
    <xf numFmtId="0" fontId="8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2" fillId="0" borderId="0"/>
    <xf numFmtId="0" fontId="16" fillId="0" borderId="0"/>
    <xf numFmtId="0" fontId="16" fillId="0" borderId="0"/>
    <xf numFmtId="0" fontId="16" fillId="0" borderId="0"/>
    <xf numFmtId="0" fontId="8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2" fillId="0" borderId="0"/>
    <xf numFmtId="0" fontId="16" fillId="0" borderId="0"/>
    <xf numFmtId="0" fontId="82" fillId="0" borderId="0"/>
    <xf numFmtId="0" fontId="82" fillId="0" borderId="0"/>
    <xf numFmtId="0" fontId="8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2" fillId="0" borderId="0"/>
    <xf numFmtId="0" fontId="16" fillId="0" borderId="0"/>
    <xf numFmtId="0" fontId="16" fillId="18" borderId="12" applyNumberFormat="0" applyFont="0" applyAlignment="0" applyProtection="0"/>
    <xf numFmtId="0" fontId="16" fillId="18" borderId="12" applyNumberFormat="0" applyFont="0" applyAlignment="0" applyProtection="0"/>
    <xf numFmtId="0" fontId="16" fillId="18" borderId="12" applyNumberFormat="0" applyFont="0" applyAlignment="0" applyProtection="0"/>
    <xf numFmtId="0" fontId="16" fillId="18" borderId="12" applyNumberFormat="0" applyFont="0" applyAlignment="0" applyProtection="0"/>
    <xf numFmtId="0" fontId="16" fillId="18" borderId="12" applyNumberFormat="0" applyFont="0" applyAlignment="0" applyProtection="0"/>
    <xf numFmtId="0" fontId="16" fillId="18" borderId="12" applyNumberFormat="0" applyFont="0" applyAlignment="0" applyProtection="0"/>
    <xf numFmtId="0" fontId="16" fillId="18" borderId="12" applyNumberFormat="0" applyFont="0" applyAlignment="0" applyProtection="0"/>
    <xf numFmtId="0" fontId="16" fillId="18" borderId="12" applyNumberFormat="0" applyFont="0" applyAlignment="0" applyProtection="0"/>
    <xf numFmtId="0" fontId="16" fillId="18" borderId="12" applyNumberFormat="0" applyFont="0" applyAlignment="0" applyProtection="0"/>
    <xf numFmtId="0" fontId="16" fillId="18" borderId="12" applyNumberFormat="0" applyFont="0" applyAlignment="0" applyProtection="0"/>
    <xf numFmtId="0" fontId="36" fillId="12" borderId="12" applyNumberFormat="0" applyAlignment="0" applyProtection="0"/>
    <xf numFmtId="0" fontId="16" fillId="18" borderId="12" applyNumberFormat="0" applyFont="0" applyAlignment="0" applyProtection="0"/>
    <xf numFmtId="0" fontId="16" fillId="18" borderId="12" applyNumberFormat="0" applyFont="0" applyAlignment="0" applyProtection="0"/>
    <xf numFmtId="0" fontId="16" fillId="18" borderId="12" applyNumberFormat="0" applyFont="0" applyAlignment="0" applyProtection="0"/>
    <xf numFmtId="0" fontId="16" fillId="18" borderId="12" applyNumberFormat="0" applyFont="0" applyAlignment="0" applyProtection="0"/>
    <xf numFmtId="0" fontId="16" fillId="18" borderId="12" applyNumberFormat="0" applyFont="0" applyAlignment="0" applyProtection="0"/>
    <xf numFmtId="3" fontId="58" fillId="0" borderId="0" applyNumberFormat="0">
      <alignment horizontal="center"/>
    </xf>
    <xf numFmtId="0" fontId="16" fillId="18" borderId="12" applyNumberFormat="0" applyFont="0" applyAlignment="0" applyProtection="0"/>
    <xf numFmtId="0" fontId="16" fillId="18" borderId="12" applyNumberFormat="0" applyFont="0" applyAlignment="0" applyProtection="0"/>
    <xf numFmtId="0" fontId="16" fillId="18" borderId="12" applyNumberFormat="0" applyFont="0" applyAlignment="0" applyProtection="0"/>
    <xf numFmtId="0" fontId="16" fillId="18" borderId="12" applyNumberFormat="0" applyFont="0" applyAlignment="0" applyProtection="0"/>
    <xf numFmtId="0" fontId="16" fillId="18" borderId="12" applyNumberFormat="0" applyFont="0" applyAlignment="0" applyProtection="0"/>
    <xf numFmtId="0" fontId="16" fillId="18" borderId="12" applyNumberFormat="0" applyFont="0" applyAlignment="0" applyProtection="0"/>
    <xf numFmtId="0" fontId="16" fillId="18" borderId="12" applyNumberFormat="0" applyFont="0" applyAlignment="0" applyProtection="0"/>
    <xf numFmtId="0" fontId="77" fillId="27" borderId="13" applyNumberFormat="0" applyAlignment="0" applyProtection="0"/>
    <xf numFmtId="0" fontId="77" fillId="27" borderId="13" applyNumberFormat="0" applyAlignment="0" applyProtection="0"/>
    <xf numFmtId="0" fontId="77" fillId="27" borderId="13" applyNumberFormat="0" applyAlignment="0" applyProtection="0"/>
    <xf numFmtId="0" fontId="77" fillId="27" borderId="13" applyNumberFormat="0" applyAlignment="0" applyProtection="0"/>
    <xf numFmtId="0" fontId="77" fillId="27" borderId="13" applyNumberFormat="0" applyAlignment="0" applyProtection="0"/>
    <xf numFmtId="0" fontId="77" fillId="27" borderId="13" applyNumberFormat="0" applyAlignment="0" applyProtection="0"/>
    <xf numFmtId="0" fontId="77" fillId="27" borderId="13" applyNumberFormat="0" applyAlignment="0" applyProtection="0"/>
    <xf numFmtId="0" fontId="77" fillId="27" borderId="13" applyNumberFormat="0" applyAlignment="0" applyProtection="0"/>
    <xf numFmtId="0" fontId="77" fillId="27" borderId="13" applyNumberFormat="0" applyAlignment="0" applyProtection="0"/>
    <xf numFmtId="0" fontId="77" fillId="27" borderId="13" applyNumberFormat="0" applyAlignment="0" applyProtection="0"/>
    <xf numFmtId="0" fontId="21" fillId="24" borderId="13" applyNumberFormat="0" applyAlignment="0" applyProtection="0"/>
    <xf numFmtId="0" fontId="77" fillId="27" borderId="13" applyNumberFormat="0" applyAlignment="0" applyProtection="0"/>
    <xf numFmtId="0" fontId="77" fillId="27" borderId="13" applyNumberFormat="0" applyAlignment="0" applyProtection="0"/>
    <xf numFmtId="0" fontId="77" fillId="27" borderId="13" applyNumberFormat="0" applyAlignment="0" applyProtection="0"/>
    <xf numFmtId="0" fontId="77" fillId="27" borderId="13" applyNumberFormat="0" applyAlignment="0" applyProtection="0"/>
    <xf numFmtId="0" fontId="77" fillId="27" borderId="13" applyNumberFormat="0" applyAlignment="0" applyProtection="0"/>
    <xf numFmtId="0" fontId="21" fillId="27" borderId="13" applyNumberFormat="0" applyAlignment="0" applyProtection="0"/>
    <xf numFmtId="0" fontId="77" fillId="27" borderId="13" applyNumberFormat="0" applyAlignment="0" applyProtection="0"/>
    <xf numFmtId="0" fontId="77" fillId="27" borderId="13" applyNumberFormat="0" applyAlignment="0" applyProtection="0"/>
    <xf numFmtId="0" fontId="77" fillId="27" borderId="13" applyNumberFormat="0" applyAlignment="0" applyProtection="0"/>
    <xf numFmtId="0" fontId="77" fillId="27" borderId="13" applyNumberFormat="0" applyAlignment="0" applyProtection="0"/>
    <xf numFmtId="0" fontId="77" fillId="27" borderId="13" applyNumberFormat="0" applyAlignment="0" applyProtection="0"/>
    <xf numFmtId="0" fontId="77" fillId="27" borderId="13" applyNumberFormat="0" applyAlignment="0" applyProtection="0"/>
    <xf numFmtId="0" fontId="77" fillId="27" borderId="1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9" fontId="4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9" fillId="0" borderId="0"/>
    <xf numFmtId="0" fontId="96" fillId="0" borderId="0"/>
    <xf numFmtId="0" fontId="97" fillId="0" borderId="0"/>
    <xf numFmtId="168" fontId="96" fillId="0" borderId="0"/>
    <xf numFmtId="168" fontId="97" fillId="0" borderId="0"/>
    <xf numFmtId="0" fontId="60" fillId="0" borderId="11" applyNumberFormat="0" applyFill="0" applyAlignment="0" applyProtection="0"/>
    <xf numFmtId="0" fontId="16" fillId="41" borderId="0"/>
    <xf numFmtId="0" fontId="35" fillId="0" borderId="0"/>
    <xf numFmtId="0" fontId="35" fillId="0" borderId="0"/>
    <xf numFmtId="0" fontId="1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" fillId="0" borderId="0"/>
    <xf numFmtId="0" fontId="16" fillId="0" borderId="0"/>
    <xf numFmtId="0" fontId="35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26" fillId="0" borderId="15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172" fontId="52" fillId="0" borderId="16">
      <protection locked="0"/>
    </xf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0" fontId="78" fillId="0" borderId="14" applyNumberFormat="0" applyFill="0" applyAlignment="0" applyProtection="0"/>
    <xf numFmtId="176" fontId="61" fillId="0" borderId="0">
      <alignment horizontal="left"/>
    </xf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3" fillId="60" borderId="0" applyNumberFormat="0" applyBorder="0" applyAlignment="0" applyProtection="0"/>
    <xf numFmtId="0" fontId="19" fillId="2" borderId="0" applyNumberFormat="0" applyBorder="0" applyAlignment="0" applyProtection="0"/>
    <xf numFmtId="0" fontId="83" fillId="61" borderId="0" applyNumberFormat="0" applyBorder="0" applyAlignment="0" applyProtection="0"/>
    <xf numFmtId="0" fontId="19" fillId="4" borderId="0" applyNumberFormat="0" applyBorder="0" applyAlignment="0" applyProtection="0"/>
    <xf numFmtId="0" fontId="83" fillId="62" borderId="0" applyNumberFormat="0" applyBorder="0" applyAlignment="0" applyProtection="0"/>
    <xf numFmtId="0" fontId="19" fillId="19" borderId="0" applyNumberFormat="0" applyBorder="0" applyAlignment="0" applyProtection="0"/>
    <xf numFmtId="0" fontId="83" fillId="63" borderId="0" applyNumberFormat="0" applyBorder="0" applyAlignment="0" applyProtection="0"/>
    <xf numFmtId="0" fontId="19" fillId="20" borderId="0" applyNumberFormat="0" applyBorder="0" applyAlignment="0" applyProtection="0"/>
    <xf numFmtId="0" fontId="83" fillId="64" borderId="0" applyNumberFormat="0" applyBorder="0" applyAlignment="0" applyProtection="0"/>
    <xf numFmtId="0" fontId="19" fillId="29" borderId="0" applyNumberFormat="0" applyBorder="0" applyAlignment="0" applyProtection="0"/>
    <xf numFmtId="0" fontId="83" fillId="65" borderId="0" applyNumberFormat="0" applyBorder="0" applyAlignment="0" applyProtection="0"/>
    <xf numFmtId="0" fontId="19" fillId="30" borderId="0" applyNumberFormat="0" applyBorder="0" applyAlignment="0" applyProtection="0"/>
    <xf numFmtId="0" fontId="100" fillId="66" borderId="30" applyNumberFormat="0" applyAlignment="0" applyProtection="0"/>
    <xf numFmtId="0" fontId="20" fillId="15" borderId="1" applyNumberFormat="0" applyAlignment="0" applyProtection="0"/>
    <xf numFmtId="0" fontId="101" fillId="67" borderId="31" applyNumberFormat="0" applyAlignment="0" applyProtection="0"/>
    <xf numFmtId="0" fontId="21" fillId="27" borderId="13" applyNumberFormat="0" applyAlignment="0" applyProtection="0"/>
    <xf numFmtId="0" fontId="102" fillId="67" borderId="30" applyNumberFormat="0" applyAlignment="0" applyProtection="0"/>
    <xf numFmtId="0" fontId="22" fillId="27" borderId="1" applyNumberFormat="0" applyAlignment="0" applyProtection="0"/>
    <xf numFmtId="0" fontId="103" fillId="0" borderId="32" applyNumberFormat="0" applyFill="0" applyAlignment="0" applyProtection="0"/>
    <xf numFmtId="0" fontId="43" fillId="0" borderId="6" applyNumberFormat="0" applyFill="0" applyAlignment="0" applyProtection="0"/>
    <xf numFmtId="0" fontId="104" fillId="0" borderId="33" applyNumberFormat="0" applyFill="0" applyAlignment="0" applyProtection="0"/>
    <xf numFmtId="0" fontId="44" fillId="0" borderId="5" applyNumberFormat="0" applyFill="0" applyAlignment="0" applyProtection="0"/>
    <xf numFmtId="0" fontId="105" fillId="0" borderId="34" applyNumberFormat="0" applyFill="0" applyAlignment="0" applyProtection="0"/>
    <xf numFmtId="0" fontId="45" fillId="0" borderId="9" applyNumberFormat="0" applyFill="0" applyAlignment="0" applyProtection="0"/>
    <xf numFmtId="0" fontId="10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35" applyNumberFormat="0" applyFill="0" applyAlignment="0" applyProtection="0"/>
    <xf numFmtId="0" fontId="26" fillId="0" borderId="14" applyNumberFormat="0" applyFill="0" applyAlignment="0" applyProtection="0"/>
    <xf numFmtId="0" fontId="85" fillId="62" borderId="36" applyNumberFormat="0" applyAlignment="0" applyProtection="0"/>
    <xf numFmtId="0" fontId="27" fillId="39" borderId="2" applyNumberFormat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68" borderId="0" applyNumberFormat="0" applyBorder="0" applyAlignment="0" applyProtection="0"/>
    <xf numFmtId="0" fontId="29" fillId="28" borderId="0" applyNumberFormat="0" applyBorder="0" applyAlignment="0" applyProtection="0"/>
    <xf numFmtId="0" fontId="88" fillId="0" borderId="0"/>
    <xf numFmtId="0" fontId="36" fillId="0" borderId="0"/>
    <xf numFmtId="0" fontId="108" fillId="69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70" borderId="37" applyNumberFormat="0" applyFont="0" applyAlignment="0" applyProtection="0"/>
    <xf numFmtId="0" fontId="16" fillId="18" borderId="12" applyNumberFormat="0" applyFont="0" applyAlignment="0" applyProtection="0"/>
    <xf numFmtId="0" fontId="109" fillId="0" borderId="38" applyNumberFormat="0" applyFill="0" applyAlignment="0" applyProtection="0"/>
    <xf numFmtId="0" fontId="32" fillId="0" borderId="11" applyNumberFormat="0" applyFill="0" applyAlignment="0" applyProtection="0"/>
    <xf numFmtId="0" fontId="38" fillId="0" borderId="0"/>
    <xf numFmtId="0" fontId="35" fillId="0" borderId="0"/>
    <xf numFmtId="0" fontId="33" fillId="0" borderId="0" applyNumberFormat="0" applyFill="0" applyBorder="0" applyAlignment="0" applyProtection="0"/>
    <xf numFmtId="0" fontId="110" fillId="71" borderId="0" applyNumberFormat="0" applyBorder="0" applyAlignment="0" applyProtection="0"/>
    <xf numFmtId="0" fontId="34" fillId="9" borderId="0" applyNumberFormat="0" applyBorder="0" applyAlignment="0" applyProtection="0"/>
    <xf numFmtId="0" fontId="112" fillId="0" borderId="0" applyNumberFormat="0" applyFill="0" applyBorder="0" applyAlignment="0" applyProtection="0"/>
    <xf numFmtId="0" fontId="113" fillId="0" borderId="39" applyNumberFormat="0" applyFill="0" applyAlignment="0" applyProtection="0"/>
    <xf numFmtId="0" fontId="114" fillId="0" borderId="40" applyNumberFormat="0" applyFill="0" applyAlignment="0" applyProtection="0"/>
    <xf numFmtId="0" fontId="115" fillId="0" borderId="41" applyNumberFormat="0" applyFill="0" applyAlignment="0" applyProtection="0"/>
    <xf numFmtId="0" fontId="115" fillId="0" borderId="0" applyNumberFormat="0" applyFill="0" applyBorder="0" applyAlignment="0" applyProtection="0"/>
    <xf numFmtId="0" fontId="116" fillId="71" borderId="0" applyNumberFormat="0" applyBorder="0" applyAlignment="0" applyProtection="0"/>
    <xf numFmtId="0" fontId="117" fillId="69" borderId="0" applyNumberFormat="0" applyBorder="0" applyAlignment="0" applyProtection="0"/>
    <xf numFmtId="0" fontId="118" fillId="68" borderId="0" applyNumberFormat="0" applyBorder="0" applyAlignment="0" applyProtection="0"/>
    <xf numFmtId="0" fontId="119" fillId="66" borderId="30" applyNumberFormat="0" applyAlignment="0" applyProtection="0"/>
    <xf numFmtId="0" fontId="120" fillId="67" borderId="31" applyNumberFormat="0" applyAlignment="0" applyProtection="0"/>
    <xf numFmtId="0" fontId="121" fillId="67" borderId="30" applyNumberFormat="0" applyAlignment="0" applyProtection="0"/>
    <xf numFmtId="0" fontId="122" fillId="0" borderId="38" applyNumberFormat="0" applyFill="0" applyAlignment="0" applyProtection="0"/>
    <xf numFmtId="0" fontId="123" fillId="62" borderId="36" applyNumberFormat="0" applyAlignment="0" applyProtection="0"/>
    <xf numFmtId="0" fontId="16" fillId="70" borderId="37" applyNumberFormat="0" applyFont="0" applyAlignment="0" applyProtection="0"/>
    <xf numFmtId="0" fontId="124" fillId="0" borderId="42" applyNumberFormat="0" applyFill="0" applyAlignment="0" applyProtection="0"/>
    <xf numFmtId="0" fontId="125" fillId="78" borderId="0" applyNumberFormat="0" applyBorder="0" applyAlignment="0" applyProtection="0"/>
    <xf numFmtId="0" fontId="125" fillId="79" borderId="0" applyNumberFormat="0" applyBorder="0" applyAlignment="0" applyProtection="0"/>
    <xf numFmtId="0" fontId="125" fillId="80" borderId="0" applyNumberFormat="0" applyBorder="0" applyAlignment="0" applyProtection="0"/>
    <xf numFmtId="0" fontId="125" fillId="81" borderId="0" applyNumberFormat="0" applyBorder="0" applyAlignment="0" applyProtection="0"/>
    <xf numFmtId="0" fontId="125" fillId="82" borderId="0" applyNumberFormat="0" applyBorder="0" applyAlignment="0" applyProtection="0"/>
    <xf numFmtId="0" fontId="125" fillId="83" borderId="0" applyNumberFormat="0" applyBorder="0" applyAlignment="0" applyProtection="0"/>
  </cellStyleXfs>
  <cellXfs count="242">
    <xf numFmtId="0" fontId="0" fillId="0" borderId="0" xfId="0"/>
    <xf numFmtId="0" fontId="5" fillId="10" borderId="18" xfId="0" applyFont="1" applyFill="1" applyBorder="1" applyAlignment="1">
      <alignment horizontal="center" vertical="center"/>
    </xf>
    <xf numFmtId="0" fontId="15" fillId="10" borderId="0" xfId="0" applyFont="1" applyFill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1" fontId="8" fillId="24" borderId="18" xfId="0" applyNumberFormat="1" applyFont="1" applyFill="1" applyBorder="1" applyAlignment="1">
      <alignment horizontal="center" vertical="center"/>
    </xf>
    <xf numFmtId="165" fontId="8" fillId="24" borderId="18" xfId="0" applyNumberFormat="1" applyFont="1" applyFill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12" fillId="10" borderId="0" xfId="0" applyFont="1" applyFill="1" applyAlignment="1">
      <alignment horizontal="left" vertical="top"/>
    </xf>
    <xf numFmtId="2" fontId="9" fillId="10" borderId="21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2" fontId="9" fillId="10" borderId="25" xfId="0" applyNumberFormat="1" applyFont="1" applyFill="1" applyBorder="1" applyAlignment="1">
      <alignment horizontal="center" vertical="center"/>
    </xf>
    <xf numFmtId="1" fontId="9" fillId="10" borderId="18" xfId="0" applyNumberFormat="1" applyFont="1" applyFill="1" applyBorder="1" applyAlignment="1">
      <alignment horizontal="center" vertical="center"/>
    </xf>
    <xf numFmtId="1" fontId="8" fillId="72" borderId="18" xfId="0" applyNumberFormat="1" applyFont="1" applyFill="1" applyBorder="1" applyAlignment="1">
      <alignment horizontal="center" vertical="center"/>
    </xf>
    <xf numFmtId="1" fontId="8" fillId="73" borderId="18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2" fontId="9" fillId="10" borderId="27" xfId="0" applyNumberFormat="1" applyFont="1" applyFill="1" applyBorder="1" applyAlignment="1">
      <alignment horizontal="center" vertical="center"/>
    </xf>
    <xf numFmtId="0" fontId="11" fillId="72" borderId="25" xfId="0" applyFont="1" applyFill="1" applyBorder="1" applyAlignment="1">
      <alignment horizontal="center" vertical="center"/>
    </xf>
    <xf numFmtId="0" fontId="11" fillId="72" borderId="26" xfId="0" applyFont="1" applyFill="1" applyBorder="1" applyAlignment="1">
      <alignment horizontal="center" vertical="center"/>
    </xf>
    <xf numFmtId="1" fontId="86" fillId="72" borderId="18" xfId="0" applyNumberFormat="1" applyFont="1" applyFill="1" applyBorder="1" applyAlignment="1">
      <alignment horizontal="center" vertical="center"/>
    </xf>
    <xf numFmtId="1" fontId="10" fillId="73" borderId="18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87" fillId="0" borderId="25" xfId="0" applyFont="1" applyBorder="1"/>
    <xf numFmtId="0" fontId="1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11" fillId="0" borderId="25" xfId="0" applyFont="1" applyBorder="1"/>
    <xf numFmtId="1" fontId="86" fillId="74" borderId="18" xfId="0" applyNumberFormat="1" applyFont="1" applyFill="1" applyBorder="1" applyAlignment="1">
      <alignment horizontal="center" vertical="center"/>
    </xf>
    <xf numFmtId="1" fontId="86" fillId="74" borderId="17" xfId="0" applyNumberFormat="1" applyFont="1" applyFill="1" applyBorder="1" applyAlignment="1">
      <alignment horizontal="center" vertical="center"/>
    </xf>
    <xf numFmtId="1" fontId="86" fillId="75" borderId="18" xfId="0" applyNumberFormat="1" applyFont="1" applyFill="1" applyBorder="1" applyAlignment="1">
      <alignment horizontal="center" vertical="center"/>
    </xf>
    <xf numFmtId="1" fontId="8" fillId="74" borderId="25" xfId="0" applyNumberFormat="1" applyFont="1" applyFill="1" applyBorder="1" applyAlignment="1">
      <alignment horizontal="center" vertical="center"/>
    </xf>
    <xf numFmtId="1" fontId="8" fillId="74" borderId="18" xfId="0" applyNumberFormat="1" applyFont="1" applyFill="1" applyBorder="1" applyAlignment="1">
      <alignment horizontal="center" vertical="center"/>
    </xf>
    <xf numFmtId="1" fontId="8" fillId="75" borderId="17" xfId="0" applyNumberFormat="1" applyFont="1" applyFill="1" applyBorder="1" applyAlignment="1">
      <alignment horizontal="center" vertical="center"/>
    </xf>
    <xf numFmtId="1" fontId="10" fillId="76" borderId="18" xfId="0" applyNumberFormat="1" applyFont="1" applyFill="1" applyBorder="1" applyAlignment="1">
      <alignment horizontal="center" vertical="center"/>
    </xf>
    <xf numFmtId="1" fontId="8" fillId="77" borderId="18" xfId="0" applyNumberFormat="1" applyFont="1" applyFill="1" applyBorder="1" applyAlignment="1">
      <alignment horizontal="center" vertical="center"/>
    </xf>
    <xf numFmtId="1" fontId="8" fillId="76" borderId="18" xfId="0" applyNumberFormat="1" applyFont="1" applyFill="1" applyBorder="1" applyAlignment="1">
      <alignment horizontal="center" vertical="center"/>
    </xf>
    <xf numFmtId="1" fontId="10" fillId="77" borderId="18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" fontId="8" fillId="75" borderId="18" xfId="0" applyNumberFormat="1" applyFont="1" applyFill="1" applyBorder="1" applyAlignment="1">
      <alignment horizontal="center" vertical="center"/>
    </xf>
    <xf numFmtId="1" fontId="8" fillId="74" borderId="17" xfId="0" applyNumberFormat="1" applyFont="1" applyFill="1" applyBorder="1" applyAlignment="1">
      <alignment horizontal="center" vertical="center"/>
    </xf>
    <xf numFmtId="1" fontId="10" fillId="74" borderId="18" xfId="0" applyNumberFormat="1" applyFont="1" applyFill="1" applyBorder="1" applyAlignment="1">
      <alignment horizontal="center" vertical="center"/>
    </xf>
    <xf numFmtId="1" fontId="86" fillId="75" borderId="17" xfId="0" applyNumberFormat="1" applyFont="1" applyFill="1" applyBorder="1" applyAlignment="1">
      <alignment horizontal="center" vertical="center"/>
    </xf>
    <xf numFmtId="0" fontId="87" fillId="0" borderId="26" xfId="0" applyFont="1" applyBorder="1"/>
    <xf numFmtId="1" fontId="8" fillId="74" borderId="21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3" fillId="0" borderId="0" xfId="0" applyFont="1"/>
    <xf numFmtId="0" fontId="13" fillId="72" borderId="2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2" fontId="1" fillId="10" borderId="21" xfId="0" applyNumberFormat="1" applyFont="1" applyFill="1" applyBorder="1" applyAlignment="1">
      <alignment horizontal="center" vertical="center"/>
    </xf>
    <xf numFmtId="1" fontId="2" fillId="24" borderId="18" xfId="0" applyNumberFormat="1" applyFont="1" applyFill="1" applyBorder="1" applyAlignment="1">
      <alignment horizontal="center" vertical="center"/>
    </xf>
    <xf numFmtId="1" fontId="1" fillId="10" borderId="18" xfId="0" applyNumberFormat="1" applyFont="1" applyFill="1" applyBorder="1" applyAlignment="1">
      <alignment horizontal="center" vertical="center"/>
    </xf>
    <xf numFmtId="165" fontId="2" fillId="24" borderId="18" xfId="0" applyNumberFormat="1" applyFont="1" applyFill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3" fillId="72" borderId="26" xfId="0" applyFont="1" applyFill="1" applyBorder="1" applyAlignment="1">
      <alignment horizontal="center" vertical="center"/>
    </xf>
    <xf numFmtId="2" fontId="1" fillId="10" borderId="27" xfId="0" applyNumberFormat="1" applyFont="1" applyFill="1" applyBorder="1" applyAlignment="1">
      <alignment horizontal="center" vertical="center"/>
    </xf>
    <xf numFmtId="2" fontId="1" fillId="10" borderId="28" xfId="0" applyNumberFormat="1" applyFont="1" applyFill="1" applyBorder="1" applyAlignment="1">
      <alignment horizontal="center" vertical="center"/>
    </xf>
    <xf numFmtId="1" fontId="2" fillId="24" borderId="21" xfId="0" applyNumberFormat="1" applyFont="1" applyFill="1" applyBorder="1" applyAlignment="1">
      <alignment horizontal="center" vertical="center"/>
    </xf>
    <xf numFmtId="2" fontId="1" fillId="10" borderId="25" xfId="0" applyNumberFormat="1" applyFont="1" applyFill="1" applyBorder="1" applyAlignment="1">
      <alignment horizontal="center" vertical="center"/>
    </xf>
    <xf numFmtId="0" fontId="99" fillId="72" borderId="26" xfId="0" applyFont="1" applyFill="1" applyBorder="1" applyAlignment="1">
      <alignment horizontal="center" vertical="center"/>
    </xf>
    <xf numFmtId="0" fontId="99" fillId="72" borderId="25" xfId="0" applyFont="1" applyFill="1" applyBorder="1" applyAlignment="1">
      <alignment horizontal="center" vertical="center"/>
    </xf>
    <xf numFmtId="0" fontId="99" fillId="72" borderId="44" xfId="0" applyFont="1" applyFill="1" applyBorder="1" applyAlignment="1">
      <alignment horizontal="center" vertical="center"/>
    </xf>
    <xf numFmtId="0" fontId="99" fillId="72" borderId="45" xfId="0" applyFont="1" applyFill="1" applyBorder="1" applyAlignment="1">
      <alignment horizontal="center" vertical="center"/>
    </xf>
    <xf numFmtId="2" fontId="1" fillId="10" borderId="46" xfId="0" applyNumberFormat="1" applyFont="1" applyFill="1" applyBorder="1" applyAlignment="1">
      <alignment horizontal="center" vertical="center"/>
    </xf>
    <xf numFmtId="0" fontId="13" fillId="72" borderId="43" xfId="0" applyFont="1" applyFill="1" applyBorder="1" applyAlignment="1">
      <alignment horizontal="center" vertical="center"/>
    </xf>
    <xf numFmtId="1" fontId="2" fillId="24" borderId="27" xfId="0" applyNumberFormat="1" applyFont="1" applyFill="1" applyBorder="1" applyAlignment="1">
      <alignment horizontal="center" vertical="center"/>
    </xf>
    <xf numFmtId="0" fontId="127" fillId="0" borderId="25" xfId="0" applyFont="1" applyBorder="1" applyAlignment="1">
      <alignment horizontal="left" vertical="center"/>
    </xf>
    <xf numFmtId="0" fontId="127" fillId="0" borderId="25" xfId="0" applyFont="1" applyBorder="1" applyAlignment="1">
      <alignment horizontal="center" vertical="center"/>
    </xf>
    <xf numFmtId="0" fontId="127" fillId="0" borderId="26" xfId="0" applyFont="1" applyBorder="1" applyAlignment="1">
      <alignment horizontal="center" vertical="center"/>
    </xf>
    <xf numFmtId="0" fontId="128" fillId="0" borderId="25" xfId="0" applyFont="1" applyBorder="1" applyAlignment="1">
      <alignment horizontal="left" vertical="center"/>
    </xf>
    <xf numFmtId="0" fontId="128" fillId="0" borderId="26" xfId="0" applyFont="1" applyBorder="1" applyAlignment="1">
      <alignment horizontal="center" vertical="center"/>
    </xf>
    <xf numFmtId="0" fontId="127" fillId="0" borderId="43" xfId="0" applyFont="1" applyBorder="1" applyAlignment="1">
      <alignment horizontal="center" vertical="center"/>
    </xf>
    <xf numFmtId="0" fontId="128" fillId="0" borderId="25" xfId="0" applyFont="1" applyBorder="1" applyAlignment="1">
      <alignment horizontal="center" vertical="center"/>
    </xf>
    <xf numFmtId="0" fontId="128" fillId="0" borderId="43" xfId="0" applyFont="1" applyBorder="1" applyAlignment="1">
      <alignment horizontal="center" vertical="center"/>
    </xf>
    <xf numFmtId="0" fontId="128" fillId="0" borderId="46" xfId="0" applyFont="1" applyBorder="1" applyAlignment="1">
      <alignment horizontal="center" vertical="center"/>
    </xf>
    <xf numFmtId="0" fontId="128" fillId="0" borderId="25" xfId="0" applyFont="1" applyBorder="1"/>
    <xf numFmtId="0" fontId="127" fillId="0" borderId="45" xfId="0" applyFont="1" applyBorder="1" applyAlignment="1">
      <alignment horizontal="left" vertical="center"/>
    </xf>
    <xf numFmtId="2" fontId="128" fillId="10" borderId="28" xfId="0" applyNumberFormat="1" applyFont="1" applyFill="1" applyBorder="1" applyAlignment="1">
      <alignment horizontal="center" vertical="center"/>
    </xf>
    <xf numFmtId="0" fontId="128" fillId="0" borderId="43" xfId="0" applyFont="1" applyBorder="1" applyAlignment="1">
      <alignment horizontal="left" vertical="center"/>
    </xf>
    <xf numFmtId="0" fontId="128" fillId="0" borderId="47" xfId="0" applyFont="1" applyBorder="1" applyAlignment="1">
      <alignment horizontal="center" vertical="center"/>
    </xf>
    <xf numFmtId="0" fontId="127" fillId="72" borderId="25" xfId="0" applyFont="1" applyFill="1" applyBorder="1" applyAlignment="1">
      <alignment horizontal="center" vertical="center"/>
    </xf>
    <xf numFmtId="0" fontId="127" fillId="72" borderId="26" xfId="0" applyFont="1" applyFill="1" applyBorder="1" applyAlignment="1">
      <alignment horizontal="center" vertical="center"/>
    </xf>
    <xf numFmtId="0" fontId="128" fillId="0" borderId="25" xfId="0" applyFont="1" applyFill="1" applyBorder="1" applyAlignment="1">
      <alignment horizontal="center" vertical="center"/>
    </xf>
    <xf numFmtId="0" fontId="12" fillId="10" borderId="0" xfId="0" applyFont="1" applyFill="1" applyAlignment="1">
      <alignment horizontal="left" vertical="center"/>
    </xf>
    <xf numFmtId="1" fontId="2" fillId="24" borderId="17" xfId="0" applyNumberFormat="1" applyFont="1" applyFill="1" applyBorder="1" applyAlignment="1">
      <alignment horizontal="center" vertical="center"/>
    </xf>
    <xf numFmtId="1" fontId="1" fillId="10" borderId="17" xfId="0" applyNumberFormat="1" applyFont="1" applyFill="1" applyBorder="1" applyAlignment="1">
      <alignment horizontal="center" vertical="center"/>
    </xf>
    <xf numFmtId="165" fontId="2" fillId="24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" fontId="2" fillId="24" borderId="25" xfId="0" applyNumberFormat="1" applyFont="1" applyFill="1" applyBorder="1" applyAlignment="1">
      <alignment horizontal="center" vertical="center"/>
    </xf>
    <xf numFmtId="1" fontId="1" fillId="10" borderId="25" xfId="0" applyNumberFormat="1" applyFont="1" applyFill="1" applyBorder="1" applyAlignment="1">
      <alignment horizontal="center" vertical="center"/>
    </xf>
    <xf numFmtId="165" fontId="2" fillId="24" borderId="25" xfId="0" applyNumberFormat="1" applyFont="1" applyFill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0" fontId="12" fillId="10" borderId="0" xfId="0" applyFont="1" applyFill="1" applyAlignment="1">
      <alignment horizontal="left" vertical="center"/>
    </xf>
    <xf numFmtId="0" fontId="15" fillId="10" borderId="0" xfId="0" applyFont="1" applyFill="1" applyAlignment="1">
      <alignment horizontal="left" vertical="top"/>
    </xf>
    <xf numFmtId="2" fontId="1" fillId="10" borderId="47" xfId="0" applyNumberFormat="1" applyFont="1" applyFill="1" applyBorder="1" applyAlignment="1">
      <alignment horizontal="center" vertical="center"/>
    </xf>
    <xf numFmtId="0" fontId="128" fillId="85" borderId="25" xfId="0" applyFont="1" applyFill="1" applyBorder="1"/>
    <xf numFmtId="0" fontId="128" fillId="0" borderId="25" xfId="0" applyFont="1" applyBorder="1" applyAlignment="1">
      <alignment horizontal="center"/>
    </xf>
    <xf numFmtId="0" fontId="127" fillId="85" borderId="25" xfId="0" applyFont="1" applyFill="1" applyBorder="1" applyAlignment="1">
      <alignment horizontal="left" vertical="center"/>
    </xf>
    <xf numFmtId="0" fontId="133" fillId="0" borderId="25" xfId="0" applyFont="1" applyBorder="1"/>
    <xf numFmtId="0" fontId="5" fillId="10" borderId="18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27" fillId="0" borderId="0" xfId="0" applyFont="1" applyBorder="1" applyAlignment="1">
      <alignment horizontal="left" vertical="center"/>
    </xf>
    <xf numFmtId="1" fontId="2" fillId="75" borderId="25" xfId="0" applyNumberFormat="1" applyFont="1" applyFill="1" applyBorder="1" applyAlignment="1">
      <alignment horizontal="center" vertical="center"/>
    </xf>
    <xf numFmtId="1" fontId="98" fillId="77" borderId="18" xfId="0" applyNumberFormat="1" applyFont="1" applyFill="1" applyBorder="1" applyAlignment="1">
      <alignment horizontal="center" vertical="center"/>
    </xf>
    <xf numFmtId="0" fontId="127" fillId="87" borderId="25" xfId="0" applyFont="1" applyFill="1" applyBorder="1" applyAlignment="1">
      <alignment horizontal="center" vertical="center"/>
    </xf>
    <xf numFmtId="0" fontId="127" fillId="87" borderId="26" xfId="0" applyFont="1" applyFill="1" applyBorder="1" applyAlignment="1">
      <alignment horizontal="center" vertical="center"/>
    </xf>
    <xf numFmtId="1" fontId="98" fillId="74" borderId="18" xfId="0" applyNumberFormat="1" applyFont="1" applyFill="1" applyBorder="1" applyAlignment="1">
      <alignment horizontal="center" vertical="center"/>
    </xf>
    <xf numFmtId="1" fontId="98" fillId="75" borderId="18" xfId="0" applyNumberFormat="1" applyFont="1" applyFill="1" applyBorder="1" applyAlignment="1">
      <alignment horizontal="center" vertical="center"/>
    </xf>
    <xf numFmtId="0" fontId="131" fillId="74" borderId="17" xfId="0" applyFont="1" applyFill="1" applyBorder="1" applyAlignment="1">
      <alignment horizontal="center"/>
    </xf>
    <xf numFmtId="0" fontId="130" fillId="74" borderId="17" xfId="0" applyFont="1" applyFill="1" applyBorder="1" applyAlignment="1">
      <alignment horizontal="center"/>
    </xf>
    <xf numFmtId="0" fontId="130" fillId="75" borderId="17" xfId="0" applyFont="1" applyFill="1" applyBorder="1" applyAlignment="1">
      <alignment horizontal="center"/>
    </xf>
    <xf numFmtId="0" fontId="131" fillId="74" borderId="25" xfId="0" applyFont="1" applyFill="1" applyBorder="1" applyAlignment="1">
      <alignment horizontal="center"/>
    </xf>
    <xf numFmtId="0" fontId="131" fillId="75" borderId="25" xfId="0" applyFont="1" applyFill="1" applyBorder="1" applyAlignment="1">
      <alignment horizontal="center"/>
    </xf>
    <xf numFmtId="0" fontId="130" fillId="74" borderId="25" xfId="0" applyFont="1" applyFill="1" applyBorder="1" applyAlignment="1">
      <alignment horizontal="center"/>
    </xf>
    <xf numFmtId="1" fontId="98" fillId="76" borderId="18" xfId="0" applyNumberFormat="1" applyFont="1" applyFill="1" applyBorder="1" applyAlignment="1">
      <alignment horizontal="center" vertical="center"/>
    </xf>
    <xf numFmtId="1" fontId="98" fillId="88" borderId="18" xfId="0" applyNumberFormat="1" applyFont="1" applyFill="1" applyBorder="1" applyAlignment="1">
      <alignment horizontal="center" vertical="center"/>
    </xf>
    <xf numFmtId="1" fontId="2" fillId="74" borderId="18" xfId="0" applyNumberFormat="1" applyFont="1" applyFill="1" applyBorder="1" applyAlignment="1">
      <alignment horizontal="center" vertical="center"/>
    </xf>
    <xf numFmtId="1" fontId="2" fillId="75" borderId="18" xfId="0" applyNumberFormat="1" applyFont="1" applyFill="1" applyBorder="1" applyAlignment="1">
      <alignment horizontal="center" vertical="center"/>
    </xf>
    <xf numFmtId="1" fontId="2" fillId="87" borderId="18" xfId="0" applyNumberFormat="1" applyFont="1" applyFill="1" applyBorder="1" applyAlignment="1">
      <alignment horizontal="center" vertical="center"/>
    </xf>
    <xf numFmtId="0" fontId="0" fillId="75" borderId="17" xfId="0" applyFill="1" applyBorder="1" applyAlignment="1">
      <alignment horizontal="center"/>
    </xf>
    <xf numFmtId="0" fontId="127" fillId="85" borderId="0" xfId="0" applyFont="1" applyFill="1" applyBorder="1" applyAlignment="1">
      <alignment horizontal="left" vertical="center"/>
    </xf>
    <xf numFmtId="1" fontId="2" fillId="75" borderId="17" xfId="0" applyNumberFormat="1" applyFont="1" applyFill="1" applyBorder="1" applyAlignment="1">
      <alignment horizontal="center" vertical="center"/>
    </xf>
    <xf numFmtId="0" fontId="0" fillId="75" borderId="25" xfId="0" applyFill="1" applyBorder="1" applyAlignment="1">
      <alignment horizontal="center"/>
    </xf>
    <xf numFmtId="1" fontId="132" fillId="84" borderId="21" xfId="0" applyNumberFormat="1" applyFont="1" applyFill="1" applyBorder="1" applyAlignment="1">
      <alignment horizontal="center" vertical="center"/>
    </xf>
    <xf numFmtId="0" fontId="0" fillId="74" borderId="25" xfId="0" applyFill="1" applyBorder="1" applyAlignment="1">
      <alignment horizontal="center"/>
    </xf>
    <xf numFmtId="0" fontId="0" fillId="74" borderId="17" xfId="0" applyFill="1" applyBorder="1" applyAlignment="1">
      <alignment horizontal="center"/>
    </xf>
    <xf numFmtId="0" fontId="131" fillId="75" borderId="17" xfId="0" applyFont="1" applyFill="1" applyBorder="1" applyAlignment="1">
      <alignment horizontal="center"/>
    </xf>
    <xf numFmtId="1" fontId="2" fillId="74" borderId="25" xfId="0" applyNumberFormat="1" applyFont="1" applyFill="1" applyBorder="1" applyAlignment="1">
      <alignment horizontal="center" vertical="center"/>
    </xf>
    <xf numFmtId="1" fontId="2" fillId="74" borderId="17" xfId="0" applyNumberFormat="1" applyFont="1" applyFill="1" applyBorder="1" applyAlignment="1">
      <alignment horizontal="center" vertical="center"/>
    </xf>
    <xf numFmtId="0" fontId="128" fillId="85" borderId="25" xfId="0" applyFont="1" applyFill="1" applyBorder="1" applyAlignment="1">
      <alignment horizontal="left" vertical="center"/>
    </xf>
    <xf numFmtId="0" fontId="128" fillId="85" borderId="25" xfId="0" applyFont="1" applyFill="1" applyBorder="1" applyAlignment="1">
      <alignment horizontal="center" vertical="center"/>
    </xf>
    <xf numFmtId="0" fontId="128" fillId="85" borderId="26" xfId="0" applyFont="1" applyFill="1" applyBorder="1" applyAlignment="1">
      <alignment horizontal="center" vertical="center"/>
    </xf>
    <xf numFmtId="0" fontId="127" fillId="85" borderId="25" xfId="0" applyFont="1" applyFill="1" applyBorder="1" applyAlignment="1">
      <alignment horizontal="center" vertical="center"/>
    </xf>
    <xf numFmtId="0" fontId="127" fillId="85" borderId="26" xfId="0" applyFont="1" applyFill="1" applyBorder="1" applyAlignment="1">
      <alignment horizontal="center" vertical="center"/>
    </xf>
    <xf numFmtId="0" fontId="128" fillId="85" borderId="43" xfId="0" applyFont="1" applyFill="1" applyBorder="1" applyAlignment="1">
      <alignment horizontal="center" vertical="center"/>
    </xf>
    <xf numFmtId="0" fontId="128" fillId="85" borderId="47" xfId="0" applyFont="1" applyFill="1" applyBorder="1" applyAlignment="1">
      <alignment horizontal="center" vertical="center"/>
    </xf>
    <xf numFmtId="0" fontId="13" fillId="72" borderId="44" xfId="0" applyFont="1" applyFill="1" applyBorder="1" applyAlignment="1">
      <alignment horizontal="center" vertical="center"/>
    </xf>
    <xf numFmtId="0" fontId="13" fillId="72" borderId="45" xfId="0" applyFont="1" applyFill="1" applyBorder="1" applyAlignment="1">
      <alignment horizontal="center" vertical="center"/>
    </xf>
    <xf numFmtId="1" fontId="98" fillId="74" borderId="17" xfId="0" applyNumberFormat="1" applyFont="1" applyFill="1" applyBorder="1" applyAlignment="1">
      <alignment horizontal="center" vertical="center"/>
    </xf>
    <xf numFmtId="0" fontId="0" fillId="74" borderId="18" xfId="0" applyFill="1" applyBorder="1" applyAlignment="1">
      <alignment horizontal="center"/>
    </xf>
    <xf numFmtId="0" fontId="0" fillId="75" borderId="18" xfId="0" applyFill="1" applyBorder="1" applyAlignment="1">
      <alignment horizontal="center"/>
    </xf>
    <xf numFmtId="1" fontId="98" fillId="74" borderId="25" xfId="0" applyNumberFormat="1" applyFont="1" applyFill="1" applyBorder="1" applyAlignment="1">
      <alignment horizontal="center" vertical="center"/>
    </xf>
    <xf numFmtId="0" fontId="130" fillId="75" borderId="25" xfId="0" applyFont="1" applyFill="1" applyBorder="1" applyAlignment="1">
      <alignment horizontal="center"/>
    </xf>
    <xf numFmtId="1" fontId="98" fillId="75" borderId="25" xfId="0" applyNumberFormat="1" applyFont="1" applyFill="1" applyBorder="1" applyAlignment="1">
      <alignment horizontal="center" vertical="center"/>
    </xf>
    <xf numFmtId="1" fontId="98" fillId="75" borderId="17" xfId="0" applyNumberFormat="1" applyFont="1" applyFill="1" applyBorder="1" applyAlignment="1">
      <alignment horizontal="center" vertical="center"/>
    </xf>
    <xf numFmtId="165" fontId="2" fillId="90" borderId="18" xfId="0" applyNumberFormat="1" applyFont="1" applyFill="1" applyBorder="1" applyAlignment="1">
      <alignment horizontal="center" vertical="center"/>
    </xf>
    <xf numFmtId="0" fontId="127" fillId="89" borderId="26" xfId="0" applyFont="1" applyFill="1" applyBorder="1" applyAlignment="1">
      <alignment horizontal="center" vertical="center"/>
    </xf>
    <xf numFmtId="0" fontId="127" fillId="89" borderId="25" xfId="0" applyFont="1" applyFill="1" applyBorder="1" applyAlignment="1">
      <alignment horizontal="center" vertical="center"/>
    </xf>
    <xf numFmtId="0" fontId="15" fillId="10" borderId="0" xfId="0" applyFont="1" applyFill="1" applyAlignment="1">
      <alignment horizontal="left" vertical="top"/>
    </xf>
    <xf numFmtId="0" fontId="128" fillId="0" borderId="50" xfId="0" applyFont="1" applyFill="1" applyBorder="1" applyAlignment="1">
      <alignment horizontal="center" vertical="center"/>
    </xf>
    <xf numFmtId="0" fontId="128" fillId="85" borderId="25" xfId="0" applyFont="1" applyFill="1" applyBorder="1" applyAlignment="1">
      <alignment horizontal="center"/>
    </xf>
    <xf numFmtId="0" fontId="99" fillId="72" borderId="43" xfId="0" applyFont="1" applyFill="1" applyBorder="1" applyAlignment="1">
      <alignment horizontal="center" vertical="center"/>
    </xf>
    <xf numFmtId="1" fontId="2" fillId="84" borderId="48" xfId="0" applyNumberFormat="1" applyFont="1" applyFill="1" applyBorder="1" applyAlignment="1">
      <alignment horizontal="center" vertical="center"/>
    </xf>
    <xf numFmtId="1" fontId="2" fillId="87" borderId="25" xfId="0" applyNumberFormat="1" applyFont="1" applyFill="1" applyBorder="1" applyAlignment="1">
      <alignment horizontal="center" vertical="center"/>
    </xf>
    <xf numFmtId="1" fontId="132" fillId="76" borderId="18" xfId="0" applyNumberFormat="1" applyFont="1" applyFill="1" applyBorder="1" applyAlignment="1">
      <alignment horizontal="center" vertical="center"/>
    </xf>
    <xf numFmtId="2" fontId="1" fillId="86" borderId="28" xfId="0" applyNumberFormat="1" applyFont="1" applyFill="1" applyBorder="1" applyAlignment="1">
      <alignment horizontal="center" vertical="center"/>
    </xf>
    <xf numFmtId="0" fontId="128" fillId="0" borderId="43" xfId="0" applyFont="1" applyFill="1" applyBorder="1" applyAlignment="1">
      <alignment horizontal="center" vertical="center"/>
    </xf>
    <xf numFmtId="0" fontId="128" fillId="0" borderId="46" xfId="0" applyFont="1" applyFill="1" applyBorder="1" applyAlignment="1">
      <alignment horizontal="center" vertical="center"/>
    </xf>
    <xf numFmtId="0" fontId="0" fillId="85" borderId="25" xfId="0" applyFill="1" applyBorder="1"/>
    <xf numFmtId="0" fontId="6" fillId="10" borderId="18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/>
    </xf>
    <xf numFmtId="0" fontId="7" fillId="10" borderId="0" xfId="0" applyFont="1" applyFill="1" applyAlignment="1">
      <alignment horizontal="center" vertical="center"/>
    </xf>
    <xf numFmtId="0" fontId="17" fillId="10" borderId="0" xfId="0" applyFont="1" applyFill="1" applyAlignment="1">
      <alignment horizontal="center" vertical="center"/>
    </xf>
    <xf numFmtId="0" fontId="7" fillId="10" borderId="18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12" fillId="10" borderId="0" xfId="0" applyFont="1" applyFill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5" fillId="10" borderId="19" xfId="0" applyFont="1" applyFill="1" applyBorder="1" applyAlignment="1">
      <alignment horizontal="left" vertical="top"/>
    </xf>
    <xf numFmtId="0" fontId="15" fillId="10" borderId="0" xfId="0" applyFont="1" applyFill="1" applyAlignment="1">
      <alignment horizontal="left" vertical="top"/>
    </xf>
    <xf numFmtId="0" fontId="11" fillId="10" borderId="22" xfId="0" applyFont="1" applyFill="1" applyBorder="1" applyAlignment="1">
      <alignment horizontal="left" vertical="center"/>
    </xf>
    <xf numFmtId="0" fontId="11" fillId="10" borderId="21" xfId="0" applyFont="1" applyFill="1" applyBorder="1" applyAlignment="1">
      <alignment horizontal="left" vertical="center"/>
    </xf>
    <xf numFmtId="0" fontId="11" fillId="10" borderId="23" xfId="0" applyFont="1" applyFill="1" applyBorder="1" applyAlignment="1">
      <alignment horizontal="left" vertical="center"/>
    </xf>
    <xf numFmtId="0" fontId="11" fillId="10" borderId="22" xfId="0" applyFont="1" applyFill="1" applyBorder="1" applyAlignment="1">
      <alignment horizontal="center" vertical="center"/>
    </xf>
    <xf numFmtId="0" fontId="11" fillId="10" borderId="21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left" vertical="top"/>
    </xf>
    <xf numFmtId="0" fontId="2" fillId="10" borderId="19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126" fillId="10" borderId="0" xfId="0" applyFont="1" applyFill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11" fillId="10" borderId="18" xfId="0" applyFont="1" applyFill="1" applyBorder="1" applyAlignment="1">
      <alignment horizontal="left" vertical="center"/>
    </xf>
    <xf numFmtId="0" fontId="8" fillId="10" borderId="2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1" fillId="10" borderId="18" xfId="0" applyFont="1" applyFill="1" applyBorder="1" applyAlignment="1">
      <alignment horizontal="center" vertical="center"/>
    </xf>
    <xf numFmtId="0" fontId="128" fillId="85" borderId="46" xfId="0" applyFont="1" applyFill="1" applyBorder="1" applyAlignment="1">
      <alignment horizontal="left" vertical="center"/>
    </xf>
    <xf numFmtId="0" fontId="134" fillId="0" borderId="25" xfId="0" applyFont="1" applyBorder="1"/>
    <xf numFmtId="0" fontId="135" fillId="0" borderId="25" xfId="0" applyFont="1" applyBorder="1" applyAlignment="1">
      <alignment horizontal="left" vertical="center"/>
    </xf>
    <xf numFmtId="0" fontId="135" fillId="85" borderId="25" xfId="0" applyFont="1" applyFill="1" applyBorder="1"/>
    <xf numFmtId="0" fontId="135" fillId="85" borderId="49" xfId="0" applyFont="1" applyFill="1" applyBorder="1"/>
    <xf numFmtId="0" fontId="135" fillId="85" borderId="25" xfId="0" applyFont="1" applyFill="1" applyBorder="1" applyAlignment="1">
      <alignment horizontal="left" vertical="center"/>
    </xf>
    <xf numFmtId="0" fontId="136" fillId="0" borderId="49" xfId="0" applyFont="1" applyBorder="1"/>
    <xf numFmtId="0" fontId="136" fillId="0" borderId="46" xfId="0" applyFont="1" applyBorder="1"/>
    <xf numFmtId="0" fontId="137" fillId="0" borderId="25" xfId="0" applyFont="1" applyFill="1" applyBorder="1" applyAlignment="1">
      <alignment horizontal="left" vertical="center"/>
    </xf>
    <xf numFmtId="0" fontId="137" fillId="0" borderId="25" xfId="0" applyFont="1" applyBorder="1"/>
    <xf numFmtId="0" fontId="137" fillId="85" borderId="25" xfId="0" applyFont="1" applyFill="1" applyBorder="1"/>
    <xf numFmtId="0" fontId="137" fillId="85" borderId="25" xfId="0" applyFont="1" applyFill="1" applyBorder="1" applyAlignment="1">
      <alignment horizontal="left" vertical="center"/>
    </xf>
    <xf numFmtId="0" fontId="137" fillId="0" borderId="25" xfId="0" applyFont="1" applyBorder="1" applyAlignment="1">
      <alignment horizontal="left" vertical="center"/>
    </xf>
    <xf numFmtId="0" fontId="137" fillId="0" borderId="0" xfId="0" applyFont="1" applyBorder="1" applyAlignment="1">
      <alignment horizontal="left" vertical="center"/>
    </xf>
    <xf numFmtId="0" fontId="137" fillId="85" borderId="43" xfId="0" applyFont="1" applyFill="1" applyBorder="1" applyAlignment="1">
      <alignment horizontal="left" vertical="center"/>
    </xf>
    <xf numFmtId="0" fontId="134" fillId="0" borderId="0" xfId="0" applyFont="1"/>
    <xf numFmtId="1" fontId="98" fillId="77" borderId="21" xfId="0" applyNumberFormat="1" applyFont="1" applyFill="1" applyBorder="1" applyAlignment="1">
      <alignment horizontal="center" vertical="center"/>
    </xf>
    <xf numFmtId="1" fontId="98" fillId="76" borderId="17" xfId="0" applyNumberFormat="1" applyFont="1" applyFill="1" applyBorder="1" applyAlignment="1">
      <alignment horizontal="center" vertical="center"/>
    </xf>
    <xf numFmtId="1" fontId="98" fillId="76" borderId="25" xfId="0" applyNumberFormat="1" applyFont="1" applyFill="1" applyBorder="1" applyAlignment="1">
      <alignment horizontal="center" vertical="center"/>
    </xf>
    <xf numFmtId="0" fontId="128" fillId="0" borderId="0" xfId="0" applyFont="1" applyBorder="1" applyAlignment="1">
      <alignment horizontal="left" vertical="center"/>
    </xf>
    <xf numFmtId="0" fontId="127" fillId="0" borderId="43" xfId="0" applyFont="1" applyBorder="1" applyAlignment="1">
      <alignment horizontal="left" vertical="center"/>
    </xf>
    <xf numFmtId="0" fontId="127" fillId="0" borderId="46" xfId="0" applyFont="1" applyBorder="1" applyAlignment="1">
      <alignment horizontal="left" vertical="center"/>
    </xf>
    <xf numFmtId="0" fontId="136" fillId="0" borderId="25" xfId="0" applyFont="1" applyBorder="1"/>
    <xf numFmtId="0" fontId="128" fillId="0" borderId="26" xfId="0" applyFont="1" applyFill="1" applyBorder="1" applyAlignment="1">
      <alignment horizontal="center" vertical="center"/>
    </xf>
    <xf numFmtId="0" fontId="127" fillId="85" borderId="43" xfId="0" applyFont="1" applyFill="1" applyBorder="1" applyAlignment="1">
      <alignment horizontal="center" vertical="center"/>
    </xf>
    <xf numFmtId="0" fontId="127" fillId="0" borderId="47" xfId="0" applyFont="1" applyBorder="1" applyAlignment="1">
      <alignment horizontal="center" vertical="center"/>
    </xf>
    <xf numFmtId="1" fontId="2" fillId="24" borderId="48" xfId="0" applyNumberFormat="1" applyFont="1" applyFill="1" applyBorder="1" applyAlignment="1">
      <alignment horizontal="center" vertical="center"/>
    </xf>
    <xf numFmtId="0" fontId="129" fillId="72" borderId="26" xfId="0" applyFont="1" applyFill="1" applyBorder="1" applyAlignment="1">
      <alignment horizontal="center" vertical="center"/>
    </xf>
    <xf numFmtId="0" fontId="135" fillId="0" borderId="49" xfId="0" applyFont="1" applyBorder="1" applyAlignment="1">
      <alignment horizontal="left" vertical="center"/>
    </xf>
    <xf numFmtId="0" fontId="137" fillId="85" borderId="49" xfId="0" applyFont="1" applyFill="1" applyBorder="1" applyAlignment="1">
      <alignment horizontal="left" vertical="center"/>
    </xf>
    <xf numFmtId="0" fontId="135" fillId="0" borderId="0" xfId="0" applyFont="1" applyBorder="1" applyAlignment="1">
      <alignment horizontal="left" vertical="center"/>
    </xf>
    <xf numFmtId="0" fontId="137" fillId="85" borderId="46" xfId="0" applyFont="1" applyFill="1" applyBorder="1" applyAlignment="1">
      <alignment horizontal="left" vertical="center"/>
    </xf>
    <xf numFmtId="0" fontId="127" fillId="85" borderId="43" xfId="0" applyFont="1" applyFill="1" applyBorder="1" applyAlignment="1">
      <alignment horizontal="left" vertical="center"/>
    </xf>
    <xf numFmtId="0" fontId="127" fillId="85" borderId="46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28" fillId="0" borderId="21" xfId="0" applyFont="1" applyBorder="1" applyAlignment="1">
      <alignment horizontal="center"/>
    </xf>
    <xf numFmtId="0" fontId="128" fillId="0" borderId="28" xfId="0" applyFont="1" applyBorder="1" applyAlignment="1">
      <alignment horizontal="center" vertical="center"/>
    </xf>
    <xf numFmtId="2" fontId="1" fillId="86" borderId="27" xfId="0" applyNumberFormat="1" applyFont="1" applyFill="1" applyBorder="1" applyAlignment="1">
      <alignment horizontal="center" vertical="center"/>
    </xf>
    <xf numFmtId="1" fontId="2" fillId="84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8" fillId="0" borderId="0" xfId="0" applyFont="1" applyAlignment="1">
      <alignment horizontal="center"/>
    </xf>
    <xf numFmtId="0" fontId="139" fillId="0" borderId="0" xfId="0" applyFont="1" applyAlignment="1">
      <alignment horizontal="center"/>
    </xf>
  </cellXfs>
  <cellStyles count="2075">
    <cellStyle name="@eading1" xfId="1"/>
    <cellStyle name="_Apjomi-celiem" xfId="2"/>
    <cellStyle name="_Brugesana_Cederi" xfId="3"/>
    <cellStyle name="_Daugavpils_Tames_jaunais_celu dala_apreķins_nesadalita_iesniegta" xfId="4"/>
    <cellStyle name="_Tame _Cesis_aprekins_piedavajums" xfId="5"/>
    <cellStyle name="_Tame _Valka_aprekins_piedavajuma_ar pieskaitamiem" xfId="6"/>
    <cellStyle name="_Tame_aprekins_Krogsetas-Rupjkalni" xfId="7"/>
    <cellStyle name="1. izcēlums" xfId="8"/>
    <cellStyle name="1. izcēlums 2" xfId="9"/>
    <cellStyle name="2. izcēlums" xfId="10"/>
    <cellStyle name="20% - Accent1 10" xfId="11"/>
    <cellStyle name="20% - Accent1 11" xfId="12"/>
    <cellStyle name="20% - Accent1 12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19" xfId="20"/>
    <cellStyle name="20% - Accent1 2" xfId="21"/>
    <cellStyle name="20% - Accent1 2 2" xfId="22"/>
    <cellStyle name="20% - Accent1 2 3" xfId="23"/>
    <cellStyle name="20% - Accent1 2 4" xfId="24"/>
    <cellStyle name="20% - Accent1 20" xfId="25"/>
    <cellStyle name="20% - Accent1 21" xfId="26"/>
    <cellStyle name="20% - Accent1 22" xfId="27"/>
    <cellStyle name="20% - Accent1 3" xfId="28"/>
    <cellStyle name="20% - Accent1 4" xfId="29"/>
    <cellStyle name="20% - Accent1 5" xfId="30"/>
    <cellStyle name="20% - Accent1 6" xfId="31"/>
    <cellStyle name="20% - Accent1 7" xfId="32"/>
    <cellStyle name="20% - Accent1 8" xfId="33"/>
    <cellStyle name="20% - Accent1 9" xfId="34"/>
    <cellStyle name="20% - Accent2 10" xfId="35"/>
    <cellStyle name="20% - Accent2 11" xfId="36"/>
    <cellStyle name="20% - Accent2 12" xfId="37"/>
    <cellStyle name="20% - Accent2 13" xfId="38"/>
    <cellStyle name="20% - Accent2 14" xfId="39"/>
    <cellStyle name="20% - Accent2 15" xfId="40"/>
    <cellStyle name="20% - Accent2 16" xfId="41"/>
    <cellStyle name="20% - Accent2 17" xfId="42"/>
    <cellStyle name="20% - Accent2 18" xfId="43"/>
    <cellStyle name="20% - Accent2 19" xfId="44"/>
    <cellStyle name="20% - Accent2 2" xfId="45"/>
    <cellStyle name="20% - Accent2 2 2" xfId="46"/>
    <cellStyle name="20% - Accent2 2 3" xfId="47"/>
    <cellStyle name="20% - Accent2 2 4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 10" xfId="59"/>
    <cellStyle name="20% - Accent3 11" xfId="60"/>
    <cellStyle name="20% - Accent3 12" xfId="61"/>
    <cellStyle name="20% - Accent3 13" xfId="62"/>
    <cellStyle name="20% - Accent3 14" xfId="63"/>
    <cellStyle name="20% - Accent3 15" xfId="64"/>
    <cellStyle name="20% - Accent3 16" xfId="65"/>
    <cellStyle name="20% - Accent3 17" xfId="66"/>
    <cellStyle name="20% - Accent3 18" xfId="67"/>
    <cellStyle name="20% - Accent3 19" xfId="68"/>
    <cellStyle name="20% - Accent3 2" xfId="69"/>
    <cellStyle name="20% - Accent3 2 2" xfId="70"/>
    <cellStyle name="20% - Accent3 2 3" xfId="71"/>
    <cellStyle name="20% - Accent3 2 4" xfId="72"/>
    <cellStyle name="20% - Accent3 20" xfId="73"/>
    <cellStyle name="20% - Accent3 21" xfId="74"/>
    <cellStyle name="20% - Accent3 22" xfId="75"/>
    <cellStyle name="20% - Accent3 3" xfId="76"/>
    <cellStyle name="20% - Accent3 4" xfId="77"/>
    <cellStyle name="20% - Accent3 5" xfId="78"/>
    <cellStyle name="20% - Accent3 6" xfId="79"/>
    <cellStyle name="20% - Accent3 7" xfId="80"/>
    <cellStyle name="20% - Accent3 8" xfId="81"/>
    <cellStyle name="20% - Accent3 9" xfId="82"/>
    <cellStyle name="20% - Accent4 10" xfId="83"/>
    <cellStyle name="20% - Accent4 11" xfId="84"/>
    <cellStyle name="20% - Accent4 12" xfId="85"/>
    <cellStyle name="20% - Accent4 13" xfId="86"/>
    <cellStyle name="20% - Accent4 14" xfId="87"/>
    <cellStyle name="20% - Accent4 15" xfId="88"/>
    <cellStyle name="20% - Accent4 16" xfId="89"/>
    <cellStyle name="20% - Accent4 17" xfId="90"/>
    <cellStyle name="20% - Accent4 18" xfId="91"/>
    <cellStyle name="20% - Accent4 19" xfId="92"/>
    <cellStyle name="20% - Accent4 2" xfId="93"/>
    <cellStyle name="20% - Accent4 2 2" xfId="94"/>
    <cellStyle name="20% - Accent4 2 3" xfId="95"/>
    <cellStyle name="20% - Accent4 2 4" xfId="96"/>
    <cellStyle name="20% - Accent4 20" xfId="97"/>
    <cellStyle name="20% - Accent4 21" xfId="98"/>
    <cellStyle name="20% - Accent4 22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 10" xfId="107"/>
    <cellStyle name="20% - Accent5 11" xfId="108"/>
    <cellStyle name="20% - Accent5 12" xfId="109"/>
    <cellStyle name="20% - Accent5 13" xfId="110"/>
    <cellStyle name="20% - Accent5 14" xfId="111"/>
    <cellStyle name="20% - Accent5 15" xfId="112"/>
    <cellStyle name="20% - Accent5 16" xfId="113"/>
    <cellStyle name="20% - Accent5 17" xfId="114"/>
    <cellStyle name="20% - Accent5 18" xfId="115"/>
    <cellStyle name="20% - Accent5 19" xfId="116"/>
    <cellStyle name="20% - Accent5 2" xfId="117"/>
    <cellStyle name="20% - Accent5 2 2" xfId="118"/>
    <cellStyle name="20% - Accent5 2 3" xfId="119"/>
    <cellStyle name="20% - Accent5 2 4" xfId="120"/>
    <cellStyle name="20% - Accent5 20" xfId="121"/>
    <cellStyle name="20% - Accent5 21" xfId="122"/>
    <cellStyle name="20% - Accent5 22" xfId="123"/>
    <cellStyle name="20% - Accent5 3" xfId="124"/>
    <cellStyle name="20% - Accent5 4" xfId="125"/>
    <cellStyle name="20% - Accent5 5" xfId="126"/>
    <cellStyle name="20% - Accent5 6" xfId="127"/>
    <cellStyle name="20% - Accent5 7" xfId="128"/>
    <cellStyle name="20% - Accent5 8" xfId="129"/>
    <cellStyle name="20% - Accent5 9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 2" xfId="142"/>
    <cellStyle name="20% - Accent6 2 3" xfId="143"/>
    <cellStyle name="20% - Accent6 2 4" xfId="144"/>
    <cellStyle name="20% - Accent6 20" xfId="145"/>
    <cellStyle name="20% - Accent6 21" xfId="146"/>
    <cellStyle name="20% - Accent6 22" xfId="147"/>
    <cellStyle name="20% - Accent6 3" xfId="148"/>
    <cellStyle name="20% - Accent6 4" xfId="149"/>
    <cellStyle name="20% - Accent6 5" xfId="150"/>
    <cellStyle name="20% - Accent6 6" xfId="151"/>
    <cellStyle name="20% - Accent6 7" xfId="152"/>
    <cellStyle name="20% - Accent6 8" xfId="153"/>
    <cellStyle name="20% - Accent6 9" xfId="154"/>
    <cellStyle name="20% - Акцент1" xfId="155"/>
    <cellStyle name="20% - Акцент1 2" xfId="156"/>
    <cellStyle name="20% - Акцент2" xfId="157"/>
    <cellStyle name="20% - Акцент2 2" xfId="158"/>
    <cellStyle name="20% - Акцент3" xfId="159"/>
    <cellStyle name="20% - Акцент3 2" xfId="160"/>
    <cellStyle name="20% - Акцент4" xfId="161"/>
    <cellStyle name="20% - Акцент4 2" xfId="162"/>
    <cellStyle name="20% - Акцент5" xfId="163"/>
    <cellStyle name="20% - Акцент5 2" xfId="164"/>
    <cellStyle name="20% - Акцент6" xfId="165"/>
    <cellStyle name="20% - Акцент6 2" xfId="166"/>
    <cellStyle name="20% no 1. izcēluma" xfId="167"/>
    <cellStyle name="20% no 2. izcēluma" xfId="168"/>
    <cellStyle name="20% no 3. izcēluma" xfId="169"/>
    <cellStyle name="20% no 4. izcēluma" xfId="170"/>
    <cellStyle name="20% no 5. izcēluma" xfId="171"/>
    <cellStyle name="20% no 6. izcēluma" xfId="172"/>
    <cellStyle name="3. izcēlums " xfId="173"/>
    <cellStyle name="4. izcēlums" xfId="174"/>
    <cellStyle name="40% - Accent1 10" xfId="175"/>
    <cellStyle name="40% - Accent1 11" xfId="176"/>
    <cellStyle name="40% - Accent1 12" xfId="177"/>
    <cellStyle name="40% - Accent1 13" xfId="178"/>
    <cellStyle name="40% - Accent1 14" xfId="179"/>
    <cellStyle name="40% - Accent1 15" xfId="180"/>
    <cellStyle name="40% - Accent1 16" xfId="181"/>
    <cellStyle name="40% - Accent1 17" xfId="182"/>
    <cellStyle name="40% - Accent1 18" xfId="183"/>
    <cellStyle name="40% - Accent1 19" xfId="184"/>
    <cellStyle name="40% - Accent1 2" xfId="185"/>
    <cellStyle name="40% - Accent1 2 2" xfId="186"/>
    <cellStyle name="40% - Accent1 2 3" xfId="187"/>
    <cellStyle name="40% - Accent1 2 4" xfId="188"/>
    <cellStyle name="40% - Accent1 20" xfId="189"/>
    <cellStyle name="40% - Accent1 21" xfId="190"/>
    <cellStyle name="40% - Accent1 22" xfId="191"/>
    <cellStyle name="40% - Accent1 3" xfId="192"/>
    <cellStyle name="40% - Accent1 4" xfId="193"/>
    <cellStyle name="40% - Accent1 5" xfId="194"/>
    <cellStyle name="40% - Accent1 6" xfId="195"/>
    <cellStyle name="40% - Accent1 7" xfId="196"/>
    <cellStyle name="40% - Accent1 8" xfId="197"/>
    <cellStyle name="40% - Accent1 9" xfId="198"/>
    <cellStyle name="40% - Accent2 10" xfId="199"/>
    <cellStyle name="40% - Accent2 11" xfId="200"/>
    <cellStyle name="40% - Accent2 12" xfId="201"/>
    <cellStyle name="40% - Accent2 13" xfId="202"/>
    <cellStyle name="40% - Accent2 14" xfId="203"/>
    <cellStyle name="40% - Accent2 15" xfId="204"/>
    <cellStyle name="40% - Accent2 16" xfId="205"/>
    <cellStyle name="40% - Accent2 17" xfId="206"/>
    <cellStyle name="40% - Accent2 18" xfId="207"/>
    <cellStyle name="40% - Accent2 19" xfId="208"/>
    <cellStyle name="40% - Accent2 2" xfId="209"/>
    <cellStyle name="40% - Accent2 2 2" xfId="210"/>
    <cellStyle name="40% - Accent2 2 3" xfId="211"/>
    <cellStyle name="40% - Accent2 2 4" xfId="212"/>
    <cellStyle name="40% - Accent2 20" xfId="213"/>
    <cellStyle name="40% - Accent2 21" xfId="214"/>
    <cellStyle name="40% - Accent2 22" xfId="215"/>
    <cellStyle name="40% - Accent2 3" xfId="216"/>
    <cellStyle name="40% - Accent2 4" xfId="217"/>
    <cellStyle name="40% - Accent2 5" xfId="218"/>
    <cellStyle name="40% - Accent2 6" xfId="219"/>
    <cellStyle name="40% - Accent2 7" xfId="220"/>
    <cellStyle name="40% - Accent2 8" xfId="221"/>
    <cellStyle name="40% - Accent2 9" xfId="222"/>
    <cellStyle name="40% - Accent3 10" xfId="223"/>
    <cellStyle name="40% - Accent3 11" xfId="224"/>
    <cellStyle name="40% - Accent3 12" xfId="225"/>
    <cellStyle name="40% - Accent3 13" xfId="226"/>
    <cellStyle name="40% - Accent3 14" xfId="227"/>
    <cellStyle name="40% - Accent3 15" xfId="228"/>
    <cellStyle name="40% - Accent3 16" xfId="229"/>
    <cellStyle name="40% - Accent3 17" xfId="230"/>
    <cellStyle name="40% - Accent3 18" xfId="231"/>
    <cellStyle name="40% - Accent3 19" xfId="232"/>
    <cellStyle name="40% - Accent3 2" xfId="233"/>
    <cellStyle name="40% - Accent3 2 2" xfId="234"/>
    <cellStyle name="40% - Accent3 2 3" xfId="235"/>
    <cellStyle name="40% - Accent3 2 4" xfId="236"/>
    <cellStyle name="40% - Accent3 20" xfId="237"/>
    <cellStyle name="40% - Accent3 21" xfId="238"/>
    <cellStyle name="40% - Accent3 22" xfId="239"/>
    <cellStyle name="40% - Accent3 3" xfId="240"/>
    <cellStyle name="40% - Accent3 4" xfId="241"/>
    <cellStyle name="40% - Accent3 5" xfId="242"/>
    <cellStyle name="40% - Accent3 6" xfId="243"/>
    <cellStyle name="40% - Accent3 7" xfId="244"/>
    <cellStyle name="40% - Accent3 8" xfId="245"/>
    <cellStyle name="40% - Accent3 9" xfId="246"/>
    <cellStyle name="40% - Accent4 10" xfId="247"/>
    <cellStyle name="40% - Accent4 11" xfId="248"/>
    <cellStyle name="40% - Accent4 12" xfId="249"/>
    <cellStyle name="40% - Accent4 13" xfId="250"/>
    <cellStyle name="40% - Accent4 14" xfId="251"/>
    <cellStyle name="40% - Accent4 15" xfId="252"/>
    <cellStyle name="40% - Accent4 16" xfId="253"/>
    <cellStyle name="40% - Accent4 17" xfId="254"/>
    <cellStyle name="40% - Accent4 18" xfId="255"/>
    <cellStyle name="40% - Accent4 19" xfId="256"/>
    <cellStyle name="40% - Accent4 2" xfId="257"/>
    <cellStyle name="40% - Accent4 2 2" xfId="258"/>
    <cellStyle name="40% - Accent4 2 3" xfId="259"/>
    <cellStyle name="40% - Accent4 2 4" xfId="260"/>
    <cellStyle name="40% - Accent4 20" xfId="261"/>
    <cellStyle name="40% - Accent4 21" xfId="262"/>
    <cellStyle name="40% - Accent4 22" xfId="263"/>
    <cellStyle name="40% - Accent4 3" xfId="264"/>
    <cellStyle name="40% - Accent4 4" xfId="265"/>
    <cellStyle name="40% - Accent4 5" xfId="266"/>
    <cellStyle name="40% - Accent4 6" xfId="267"/>
    <cellStyle name="40% - Accent4 7" xfId="268"/>
    <cellStyle name="40% - Accent4 8" xfId="269"/>
    <cellStyle name="40% - Accent4 9" xfId="270"/>
    <cellStyle name="40% - Accent5 10" xfId="271"/>
    <cellStyle name="40% - Accent5 11" xfId="272"/>
    <cellStyle name="40% - Accent5 12" xfId="273"/>
    <cellStyle name="40% - Accent5 13" xfId="274"/>
    <cellStyle name="40% - Accent5 14" xfId="275"/>
    <cellStyle name="40% - Accent5 15" xfId="276"/>
    <cellStyle name="40% - Accent5 16" xfId="277"/>
    <cellStyle name="40% - Accent5 17" xfId="278"/>
    <cellStyle name="40% - Accent5 18" xfId="279"/>
    <cellStyle name="40% - Accent5 19" xfId="280"/>
    <cellStyle name="40% - Accent5 2" xfId="281"/>
    <cellStyle name="40% - Accent5 2 2" xfId="282"/>
    <cellStyle name="40% - Accent5 2 3" xfId="283"/>
    <cellStyle name="40% - Accent5 2 4" xfId="284"/>
    <cellStyle name="40% - Accent5 20" xfId="285"/>
    <cellStyle name="40% - Accent5 21" xfId="286"/>
    <cellStyle name="40% - Accent5 22" xfId="287"/>
    <cellStyle name="40% - Accent5 3" xfId="288"/>
    <cellStyle name="40% - Accent5 4" xfId="289"/>
    <cellStyle name="40% - Accent5 5" xfId="290"/>
    <cellStyle name="40% - Accent5 6" xfId="291"/>
    <cellStyle name="40% - Accent5 7" xfId="292"/>
    <cellStyle name="40% - Accent5 8" xfId="293"/>
    <cellStyle name="40% - Accent5 9" xfId="294"/>
    <cellStyle name="40% - Accent6 10" xfId="295"/>
    <cellStyle name="40% - Accent6 11" xfId="296"/>
    <cellStyle name="40% - Accent6 12" xfId="297"/>
    <cellStyle name="40% - Accent6 13" xfId="298"/>
    <cellStyle name="40% - Accent6 14" xfId="299"/>
    <cellStyle name="40% - Accent6 15" xfId="300"/>
    <cellStyle name="40% - Accent6 16" xfId="301"/>
    <cellStyle name="40% - Accent6 17" xfId="302"/>
    <cellStyle name="40% - Accent6 18" xfId="303"/>
    <cellStyle name="40% - Accent6 19" xfId="304"/>
    <cellStyle name="40% - Accent6 2" xfId="305"/>
    <cellStyle name="40% - Accent6 2 2" xfId="306"/>
    <cellStyle name="40% - Accent6 2 3" xfId="307"/>
    <cellStyle name="40% - Accent6 2 4" xfId="308"/>
    <cellStyle name="40% - Accent6 20" xfId="309"/>
    <cellStyle name="40% - Accent6 21" xfId="310"/>
    <cellStyle name="40% - Accent6 22" xfId="311"/>
    <cellStyle name="40% - Accent6 3" xfId="312"/>
    <cellStyle name="40% - Accent6 4" xfId="313"/>
    <cellStyle name="40% - Accent6 5" xfId="314"/>
    <cellStyle name="40% - Accent6 6" xfId="315"/>
    <cellStyle name="40% - Accent6 7" xfId="316"/>
    <cellStyle name="40% - Accent6 8" xfId="317"/>
    <cellStyle name="40% - Accent6 9" xfId="318"/>
    <cellStyle name="40% - Акцент1" xfId="319"/>
    <cellStyle name="40% - Акцент1 2" xfId="320"/>
    <cellStyle name="40% - Акцент2" xfId="321"/>
    <cellStyle name="40% - Акцент2 2" xfId="322"/>
    <cellStyle name="40% - Акцент3" xfId="323"/>
    <cellStyle name="40% - Акцент3 2" xfId="324"/>
    <cellStyle name="40% - Акцент4" xfId="325"/>
    <cellStyle name="40% - Акцент4 2" xfId="326"/>
    <cellStyle name="40% - Акцент5" xfId="327"/>
    <cellStyle name="40% - Акцент5 2" xfId="328"/>
    <cellStyle name="40% - Акцент6" xfId="329"/>
    <cellStyle name="40% - Акцент6 2" xfId="330"/>
    <cellStyle name="40% no 1. izcēluma" xfId="331"/>
    <cellStyle name="40% no 2. izcēluma" xfId="332"/>
    <cellStyle name="40% no 3. izcēluma" xfId="333"/>
    <cellStyle name="40% no 4. izcēluma" xfId="334"/>
    <cellStyle name="40% no 5. izcēluma" xfId="335"/>
    <cellStyle name="40% no 6. izcēluma" xfId="336"/>
    <cellStyle name="5. izcēlums" xfId="337"/>
    <cellStyle name="6. izcēlums" xfId="338"/>
    <cellStyle name="60% - Accent1 10" xfId="339"/>
    <cellStyle name="60% - Accent1 11" xfId="340"/>
    <cellStyle name="60% - Accent1 12" xfId="341"/>
    <cellStyle name="60% - Accent1 13" xfId="342"/>
    <cellStyle name="60% - Accent1 14" xfId="343"/>
    <cellStyle name="60% - Accent1 15" xfId="344"/>
    <cellStyle name="60% - Accent1 16" xfId="345"/>
    <cellStyle name="60% - Accent1 17" xfId="346"/>
    <cellStyle name="60% - Accent1 18" xfId="347"/>
    <cellStyle name="60% - Accent1 19" xfId="348"/>
    <cellStyle name="60% - Accent1 2" xfId="349"/>
    <cellStyle name="60% - Accent1 2 2" xfId="350"/>
    <cellStyle name="60% - Accent1 2 3" xfId="351"/>
    <cellStyle name="60% - Accent1 2 4" xfId="352"/>
    <cellStyle name="60% - Accent1 20" xfId="353"/>
    <cellStyle name="60% - Accent1 21" xfId="354"/>
    <cellStyle name="60% - Accent1 22" xfId="355"/>
    <cellStyle name="60% - Accent1 3" xfId="356"/>
    <cellStyle name="60% - Accent1 4" xfId="357"/>
    <cellStyle name="60% - Accent1 5" xfId="358"/>
    <cellStyle name="60% - Accent1 6" xfId="359"/>
    <cellStyle name="60% - Accent1 7" xfId="360"/>
    <cellStyle name="60% - Accent1 8" xfId="361"/>
    <cellStyle name="60% - Accent1 9" xfId="362"/>
    <cellStyle name="60% - Accent2 10" xfId="363"/>
    <cellStyle name="60% - Accent2 11" xfId="364"/>
    <cellStyle name="60% - Accent2 12" xfId="365"/>
    <cellStyle name="60% - Accent2 13" xfId="366"/>
    <cellStyle name="60% - Accent2 14" xfId="367"/>
    <cellStyle name="60% - Accent2 15" xfId="368"/>
    <cellStyle name="60% - Accent2 16" xfId="369"/>
    <cellStyle name="60% - Accent2 17" xfId="370"/>
    <cellStyle name="60% - Accent2 18" xfId="371"/>
    <cellStyle name="60% - Accent2 19" xfId="372"/>
    <cellStyle name="60% - Accent2 2" xfId="373"/>
    <cellStyle name="60% - Accent2 2 2" xfId="374"/>
    <cellStyle name="60% - Accent2 2 3" xfId="375"/>
    <cellStyle name="60% - Accent2 2 4" xfId="376"/>
    <cellStyle name="60% - Accent2 20" xfId="377"/>
    <cellStyle name="60% - Accent2 21" xfId="378"/>
    <cellStyle name="60% - Accent2 22" xfId="379"/>
    <cellStyle name="60% - Accent2 3" xfId="380"/>
    <cellStyle name="60% - Accent2 4" xfId="381"/>
    <cellStyle name="60% - Accent2 5" xfId="382"/>
    <cellStyle name="60% - Accent2 6" xfId="383"/>
    <cellStyle name="60% - Accent2 7" xfId="384"/>
    <cellStyle name="60% - Accent2 8" xfId="385"/>
    <cellStyle name="60% - Accent2 9" xfId="386"/>
    <cellStyle name="60% - Accent3 10" xfId="387"/>
    <cellStyle name="60% - Accent3 11" xfId="388"/>
    <cellStyle name="60% - Accent3 12" xfId="389"/>
    <cellStyle name="60% - Accent3 13" xfId="390"/>
    <cellStyle name="60% - Accent3 14" xfId="391"/>
    <cellStyle name="60% - Accent3 15" xfId="392"/>
    <cellStyle name="60% - Accent3 16" xfId="393"/>
    <cellStyle name="60% - Accent3 17" xfId="394"/>
    <cellStyle name="60% - Accent3 18" xfId="395"/>
    <cellStyle name="60% - Accent3 19" xfId="396"/>
    <cellStyle name="60% - Accent3 2" xfId="397"/>
    <cellStyle name="60% - Accent3 2 2" xfId="398"/>
    <cellStyle name="60% - Accent3 2 3" xfId="399"/>
    <cellStyle name="60% - Accent3 2 4" xfId="400"/>
    <cellStyle name="60% - Accent3 20" xfId="401"/>
    <cellStyle name="60% - Accent3 21" xfId="402"/>
    <cellStyle name="60% - Accent3 22" xfId="403"/>
    <cellStyle name="60% - Accent3 3" xfId="404"/>
    <cellStyle name="60% - Accent3 4" xfId="405"/>
    <cellStyle name="60% - Accent3 5" xfId="406"/>
    <cellStyle name="60% - Accent3 6" xfId="407"/>
    <cellStyle name="60% - Accent3 7" xfId="408"/>
    <cellStyle name="60% - Accent3 8" xfId="409"/>
    <cellStyle name="60% - Accent3 9" xfId="410"/>
    <cellStyle name="60% - Accent4 10" xfId="411"/>
    <cellStyle name="60% - Accent4 11" xfId="412"/>
    <cellStyle name="60% - Accent4 12" xfId="413"/>
    <cellStyle name="60% - Accent4 13" xfId="414"/>
    <cellStyle name="60% - Accent4 14" xfId="415"/>
    <cellStyle name="60% - Accent4 15" xfId="416"/>
    <cellStyle name="60% - Accent4 16" xfId="417"/>
    <cellStyle name="60% - Accent4 17" xfId="418"/>
    <cellStyle name="60% - Accent4 18" xfId="419"/>
    <cellStyle name="60% - Accent4 19" xfId="420"/>
    <cellStyle name="60% - Accent4 2" xfId="421"/>
    <cellStyle name="60% - Accent4 2 2" xfId="422"/>
    <cellStyle name="60% - Accent4 2 3" xfId="423"/>
    <cellStyle name="60% - Accent4 2 4" xfId="424"/>
    <cellStyle name="60% - Accent4 20" xfId="425"/>
    <cellStyle name="60% - Accent4 21" xfId="426"/>
    <cellStyle name="60% - Accent4 22" xfId="427"/>
    <cellStyle name="60% - Accent4 3" xfId="428"/>
    <cellStyle name="60% - Accent4 4" xfId="429"/>
    <cellStyle name="60% - Accent4 5" xfId="430"/>
    <cellStyle name="60% - Accent4 6" xfId="431"/>
    <cellStyle name="60% - Accent4 7" xfId="432"/>
    <cellStyle name="60% - Accent4 8" xfId="433"/>
    <cellStyle name="60% - Accent4 9" xfId="434"/>
    <cellStyle name="60% - Accent5 10" xfId="435"/>
    <cellStyle name="60% - Accent5 11" xfId="436"/>
    <cellStyle name="60% - Accent5 12" xfId="437"/>
    <cellStyle name="60% - Accent5 13" xfId="438"/>
    <cellStyle name="60% - Accent5 14" xfId="439"/>
    <cellStyle name="60% - Accent5 15" xfId="440"/>
    <cellStyle name="60% - Accent5 16" xfId="441"/>
    <cellStyle name="60% - Accent5 17" xfId="442"/>
    <cellStyle name="60% - Accent5 18" xfId="443"/>
    <cellStyle name="60% - Accent5 19" xfId="444"/>
    <cellStyle name="60% - Accent5 2" xfId="445"/>
    <cellStyle name="60% - Accent5 2 2" xfId="446"/>
    <cellStyle name="60% - Accent5 2 3" xfId="447"/>
    <cellStyle name="60% - Accent5 2 4" xfId="448"/>
    <cellStyle name="60% - Accent5 20" xfId="449"/>
    <cellStyle name="60% - Accent5 21" xfId="450"/>
    <cellStyle name="60% - Accent5 22" xfId="451"/>
    <cellStyle name="60% - Accent5 3" xfId="452"/>
    <cellStyle name="60% - Accent5 4" xfId="453"/>
    <cellStyle name="60% - Accent5 5" xfId="454"/>
    <cellStyle name="60% - Accent5 6" xfId="455"/>
    <cellStyle name="60% - Accent5 7" xfId="456"/>
    <cellStyle name="60% - Accent5 8" xfId="457"/>
    <cellStyle name="60% - Accent5 9" xfId="458"/>
    <cellStyle name="60% - Accent6 10" xfId="459"/>
    <cellStyle name="60% - Accent6 11" xfId="460"/>
    <cellStyle name="60% - Accent6 12" xfId="461"/>
    <cellStyle name="60% - Accent6 13" xfId="462"/>
    <cellStyle name="60% - Accent6 14" xfId="463"/>
    <cellStyle name="60% - Accent6 15" xfId="464"/>
    <cellStyle name="60% - Accent6 16" xfId="465"/>
    <cellStyle name="60% - Accent6 17" xfId="466"/>
    <cellStyle name="60% - Accent6 18" xfId="467"/>
    <cellStyle name="60% - Accent6 19" xfId="468"/>
    <cellStyle name="60% - Accent6 2" xfId="469"/>
    <cellStyle name="60% - Accent6 2 2" xfId="470"/>
    <cellStyle name="60% - Accent6 2 3" xfId="471"/>
    <cellStyle name="60% - Accent6 2 4" xfId="472"/>
    <cellStyle name="60% - Accent6 20" xfId="473"/>
    <cellStyle name="60% - Accent6 21" xfId="474"/>
    <cellStyle name="60% - Accent6 22" xfId="475"/>
    <cellStyle name="60% - Accent6 3" xfId="476"/>
    <cellStyle name="60% - Accent6 4" xfId="477"/>
    <cellStyle name="60% - Accent6 5" xfId="478"/>
    <cellStyle name="60% - Accent6 6" xfId="479"/>
    <cellStyle name="60% - Accent6 7" xfId="480"/>
    <cellStyle name="60% - Accent6 8" xfId="481"/>
    <cellStyle name="60% - Accent6 9" xfId="482"/>
    <cellStyle name="60% - Акцент1" xfId="483"/>
    <cellStyle name="60% - Акцент1 2" xfId="484"/>
    <cellStyle name="60% - Акцент2" xfId="485"/>
    <cellStyle name="60% - Акцент2 2" xfId="486"/>
    <cellStyle name="60% - Акцент3" xfId="487"/>
    <cellStyle name="60% - Акцент3 2" xfId="488"/>
    <cellStyle name="60% - Акцент4" xfId="489"/>
    <cellStyle name="60% - Акцент4 2" xfId="490"/>
    <cellStyle name="60% - Акцент5" xfId="491"/>
    <cellStyle name="60% - Акцент5 2" xfId="492"/>
    <cellStyle name="60% - Акцент6" xfId="493"/>
    <cellStyle name="60% - Акцент6 2" xfId="494"/>
    <cellStyle name="60% no 1. izcēluma" xfId="495"/>
    <cellStyle name="60% no 2. izcēluma" xfId="496"/>
    <cellStyle name="60% no 3. izcēluma" xfId="497"/>
    <cellStyle name="60% no 4. izcēluma" xfId="498"/>
    <cellStyle name="60% no 5. izcēluma" xfId="499"/>
    <cellStyle name="60% no 6. izcēluma" xfId="500"/>
    <cellStyle name="Äåķåęķūé [0]_laroux" xfId="501"/>
    <cellStyle name="Äåķåęķūé_laroux" xfId="502"/>
    <cellStyle name="Accent1 10" xfId="503"/>
    <cellStyle name="Accent1 11" xfId="504"/>
    <cellStyle name="Accent1 12" xfId="505"/>
    <cellStyle name="Accent1 13" xfId="506"/>
    <cellStyle name="Accent1 14" xfId="507"/>
    <cellStyle name="Accent1 15" xfId="508"/>
    <cellStyle name="Accent1 16" xfId="509"/>
    <cellStyle name="Accent1 17" xfId="510"/>
    <cellStyle name="Accent1 18" xfId="511"/>
    <cellStyle name="Accent1 19" xfId="512"/>
    <cellStyle name="Accent1 2" xfId="513"/>
    <cellStyle name="Accent1 2 2" xfId="514"/>
    <cellStyle name="Accent1 2 3" xfId="515"/>
    <cellStyle name="Accent1 2 4" xfId="516"/>
    <cellStyle name="Accent1 20" xfId="517"/>
    <cellStyle name="Accent1 21" xfId="518"/>
    <cellStyle name="Accent1 22" xfId="519"/>
    <cellStyle name="Accent1 3" xfId="520"/>
    <cellStyle name="Accent1 4" xfId="521"/>
    <cellStyle name="Accent1 5" xfId="522"/>
    <cellStyle name="Accent1 6" xfId="523"/>
    <cellStyle name="Accent1 7" xfId="524"/>
    <cellStyle name="Accent1 8" xfId="525"/>
    <cellStyle name="Accent1 9" xfId="526"/>
    <cellStyle name="Accent2 10" xfId="527"/>
    <cellStyle name="Accent2 11" xfId="528"/>
    <cellStyle name="Accent2 12" xfId="529"/>
    <cellStyle name="Accent2 13" xfId="530"/>
    <cellStyle name="Accent2 14" xfId="531"/>
    <cellStyle name="Accent2 15" xfId="532"/>
    <cellStyle name="Accent2 16" xfId="533"/>
    <cellStyle name="Accent2 17" xfId="534"/>
    <cellStyle name="Accent2 18" xfId="535"/>
    <cellStyle name="Accent2 19" xfId="536"/>
    <cellStyle name="Accent2 2" xfId="537"/>
    <cellStyle name="Accent2 2 2" xfId="538"/>
    <cellStyle name="Accent2 2 3" xfId="539"/>
    <cellStyle name="Accent2 2 4" xfId="540"/>
    <cellStyle name="Accent2 20" xfId="541"/>
    <cellStyle name="Accent2 21" xfId="542"/>
    <cellStyle name="Accent2 22" xfId="543"/>
    <cellStyle name="Accent2 3" xfId="544"/>
    <cellStyle name="Accent2 4" xfId="545"/>
    <cellStyle name="Accent2 5" xfId="546"/>
    <cellStyle name="Accent2 6" xfId="547"/>
    <cellStyle name="Accent2 7" xfId="548"/>
    <cellStyle name="Accent2 8" xfId="549"/>
    <cellStyle name="Accent2 9" xfId="550"/>
    <cellStyle name="Accent3 10" xfId="551"/>
    <cellStyle name="Accent3 11" xfId="552"/>
    <cellStyle name="Accent3 12" xfId="553"/>
    <cellStyle name="Accent3 13" xfId="554"/>
    <cellStyle name="Accent3 14" xfId="555"/>
    <cellStyle name="Accent3 15" xfId="556"/>
    <cellStyle name="Accent3 16" xfId="557"/>
    <cellStyle name="Accent3 17" xfId="558"/>
    <cellStyle name="Accent3 18" xfId="559"/>
    <cellStyle name="Accent3 19" xfId="560"/>
    <cellStyle name="Accent3 2" xfId="561"/>
    <cellStyle name="Accent3 2 2" xfId="562"/>
    <cellStyle name="Accent3 2 3" xfId="563"/>
    <cellStyle name="Accent3 2 4" xfId="564"/>
    <cellStyle name="Accent3 20" xfId="565"/>
    <cellStyle name="Accent3 21" xfId="566"/>
    <cellStyle name="Accent3 22" xfId="567"/>
    <cellStyle name="Accent3 3" xfId="568"/>
    <cellStyle name="Accent3 4" xfId="569"/>
    <cellStyle name="Accent3 5" xfId="570"/>
    <cellStyle name="Accent3 6" xfId="571"/>
    <cellStyle name="Accent3 7" xfId="572"/>
    <cellStyle name="Accent3 8" xfId="573"/>
    <cellStyle name="Accent3 9" xfId="574"/>
    <cellStyle name="Accent4 10" xfId="575"/>
    <cellStyle name="Accent4 11" xfId="576"/>
    <cellStyle name="Accent4 12" xfId="577"/>
    <cellStyle name="Accent4 13" xfId="578"/>
    <cellStyle name="Accent4 14" xfId="579"/>
    <cellStyle name="Accent4 15" xfId="580"/>
    <cellStyle name="Accent4 16" xfId="581"/>
    <cellStyle name="Accent4 17" xfId="582"/>
    <cellStyle name="Accent4 18" xfId="583"/>
    <cellStyle name="Accent4 19" xfId="584"/>
    <cellStyle name="Accent4 2" xfId="585"/>
    <cellStyle name="Accent4 2 2" xfId="586"/>
    <cellStyle name="Accent4 2 3" xfId="587"/>
    <cellStyle name="Accent4 2 4" xfId="588"/>
    <cellStyle name="Accent4 20" xfId="589"/>
    <cellStyle name="Accent4 21" xfId="590"/>
    <cellStyle name="Accent4 22" xfId="591"/>
    <cellStyle name="Accent4 3" xfId="592"/>
    <cellStyle name="Accent4 4" xfId="593"/>
    <cellStyle name="Accent4 5" xfId="594"/>
    <cellStyle name="Accent4 6" xfId="595"/>
    <cellStyle name="Accent4 7" xfId="596"/>
    <cellStyle name="Accent4 8" xfId="597"/>
    <cellStyle name="Accent4 9" xfId="598"/>
    <cellStyle name="Accent5 10" xfId="599"/>
    <cellStyle name="Accent5 11" xfId="600"/>
    <cellStyle name="Accent5 12" xfId="601"/>
    <cellStyle name="Accent5 13" xfId="602"/>
    <cellStyle name="Accent5 14" xfId="603"/>
    <cellStyle name="Accent5 15" xfId="604"/>
    <cellStyle name="Accent5 16" xfId="605"/>
    <cellStyle name="Accent5 17" xfId="606"/>
    <cellStyle name="Accent5 18" xfId="607"/>
    <cellStyle name="Accent5 19" xfId="608"/>
    <cellStyle name="Accent5 2" xfId="609"/>
    <cellStyle name="Accent5 2 2" xfId="610"/>
    <cellStyle name="Accent5 2 3" xfId="611"/>
    <cellStyle name="Accent5 2 4" xfId="612"/>
    <cellStyle name="Accent5 20" xfId="613"/>
    <cellStyle name="Accent5 21" xfId="614"/>
    <cellStyle name="Accent5 22" xfId="615"/>
    <cellStyle name="Accent5 3" xfId="616"/>
    <cellStyle name="Accent5 4" xfId="617"/>
    <cellStyle name="Accent5 5" xfId="618"/>
    <cellStyle name="Accent5 6" xfId="619"/>
    <cellStyle name="Accent5 7" xfId="620"/>
    <cellStyle name="Accent5 8" xfId="621"/>
    <cellStyle name="Accent5 9" xfId="622"/>
    <cellStyle name="Accent6 10" xfId="623"/>
    <cellStyle name="Accent6 11" xfId="624"/>
    <cellStyle name="Accent6 12" xfId="625"/>
    <cellStyle name="Accent6 13" xfId="626"/>
    <cellStyle name="Accent6 14" xfId="627"/>
    <cellStyle name="Accent6 15" xfId="628"/>
    <cellStyle name="Accent6 16" xfId="629"/>
    <cellStyle name="Accent6 17" xfId="630"/>
    <cellStyle name="Accent6 18" xfId="631"/>
    <cellStyle name="Accent6 19" xfId="632"/>
    <cellStyle name="Accent6 2" xfId="633"/>
    <cellStyle name="Accent6 2 2" xfId="634"/>
    <cellStyle name="Accent6 2 3" xfId="635"/>
    <cellStyle name="Accent6 2 4" xfId="636"/>
    <cellStyle name="Accent6 20" xfId="637"/>
    <cellStyle name="Accent6 21" xfId="638"/>
    <cellStyle name="Accent6 22" xfId="639"/>
    <cellStyle name="Accent6 3" xfId="640"/>
    <cellStyle name="Accent6 4" xfId="641"/>
    <cellStyle name="Accent6 5" xfId="642"/>
    <cellStyle name="Accent6 6" xfId="643"/>
    <cellStyle name="Accent6 7" xfId="644"/>
    <cellStyle name="Accent6 8" xfId="645"/>
    <cellStyle name="Accent6 9" xfId="646"/>
    <cellStyle name="Atdalītāji 2" xfId="647"/>
    <cellStyle name="Atdalītāji 2 2" xfId="648"/>
    <cellStyle name="Bad 10" xfId="649"/>
    <cellStyle name="Bad 11" xfId="650"/>
    <cellStyle name="Bad 12" xfId="651"/>
    <cellStyle name="Bad 13" xfId="652"/>
    <cellStyle name="Bad 14" xfId="653"/>
    <cellStyle name="Bad 15" xfId="654"/>
    <cellStyle name="Bad 16" xfId="655"/>
    <cellStyle name="Bad 17" xfId="656"/>
    <cellStyle name="Bad 18" xfId="657"/>
    <cellStyle name="Bad 19" xfId="658"/>
    <cellStyle name="Bad 2" xfId="659"/>
    <cellStyle name="Bad 2 2" xfId="660"/>
    <cellStyle name="Bad 2 3" xfId="661"/>
    <cellStyle name="Bad 2 4" xfId="662"/>
    <cellStyle name="Bad 20" xfId="663"/>
    <cellStyle name="Bad 21" xfId="664"/>
    <cellStyle name="Bad 22" xfId="665"/>
    <cellStyle name="Bad 3" xfId="666"/>
    <cellStyle name="Bad 4" xfId="667"/>
    <cellStyle name="Bad 5" xfId="668"/>
    <cellStyle name="Bad 6" xfId="669"/>
    <cellStyle name="Bad 7" xfId="670"/>
    <cellStyle name="Bad 8" xfId="671"/>
    <cellStyle name="Bad 9" xfId="672"/>
    <cellStyle name="Calculation 10" xfId="673"/>
    <cellStyle name="Calculation 11" xfId="674"/>
    <cellStyle name="Calculation 12" xfId="675"/>
    <cellStyle name="Calculation 13" xfId="676"/>
    <cellStyle name="Calculation 14" xfId="677"/>
    <cellStyle name="Calculation 15" xfId="678"/>
    <cellStyle name="Calculation 16" xfId="679"/>
    <cellStyle name="Calculation 17" xfId="680"/>
    <cellStyle name="Calculation 18" xfId="681"/>
    <cellStyle name="Calculation 19" xfId="682"/>
    <cellStyle name="Calculation 2" xfId="683"/>
    <cellStyle name="Calculation 2 2" xfId="684"/>
    <cellStyle name="Calculation 2 3" xfId="685"/>
    <cellStyle name="Calculation 2 4" xfId="686"/>
    <cellStyle name="Calculation 20" xfId="687"/>
    <cellStyle name="Calculation 21" xfId="688"/>
    <cellStyle name="Calculation 22" xfId="689"/>
    <cellStyle name="Calculation 3" xfId="690"/>
    <cellStyle name="Calculation 4" xfId="691"/>
    <cellStyle name="Calculation 5" xfId="692"/>
    <cellStyle name="Calculation 6" xfId="693"/>
    <cellStyle name="Calculation 7" xfId="694"/>
    <cellStyle name="Calculation 8" xfId="695"/>
    <cellStyle name="Calculation 9" xfId="696"/>
    <cellStyle name="Check Cell 10" xfId="697"/>
    <cellStyle name="Check Cell 11" xfId="698"/>
    <cellStyle name="Check Cell 12" xfId="699"/>
    <cellStyle name="Check Cell 13" xfId="700"/>
    <cellStyle name="Check Cell 14" xfId="701"/>
    <cellStyle name="Check Cell 15" xfId="702"/>
    <cellStyle name="Check Cell 16" xfId="703"/>
    <cellStyle name="Check Cell 17" xfId="704"/>
    <cellStyle name="Check Cell 18" xfId="705"/>
    <cellStyle name="Check Cell 19" xfId="706"/>
    <cellStyle name="Check Cell 2" xfId="707"/>
    <cellStyle name="Check Cell 2 2" xfId="708"/>
    <cellStyle name="Check Cell 2 3" xfId="709"/>
    <cellStyle name="Check Cell 2 4" xfId="710"/>
    <cellStyle name="Check Cell 20" xfId="711"/>
    <cellStyle name="Check Cell 21" xfId="712"/>
    <cellStyle name="Check Cell 22" xfId="713"/>
    <cellStyle name="Check Cell 3" xfId="714"/>
    <cellStyle name="Check Cell 4" xfId="715"/>
    <cellStyle name="Check Cell 5" xfId="716"/>
    <cellStyle name="Check Cell 6" xfId="717"/>
    <cellStyle name="Check Cell 7" xfId="718"/>
    <cellStyle name="Check Cell 8" xfId="719"/>
    <cellStyle name="Check Cell 9" xfId="720"/>
    <cellStyle name="Comma [0] 2" xfId="721"/>
    <cellStyle name="Comma 10" xfId="722"/>
    <cellStyle name="Comma 11" xfId="723"/>
    <cellStyle name="Comma 12" xfId="724"/>
    <cellStyle name="Comma 13" xfId="725"/>
    <cellStyle name="Comma 14" xfId="726"/>
    <cellStyle name="Comma 15" xfId="727"/>
    <cellStyle name="Comma 16" xfId="728"/>
    <cellStyle name="Comma 17" xfId="729"/>
    <cellStyle name="Comma 18" xfId="730"/>
    <cellStyle name="Comma 19" xfId="731"/>
    <cellStyle name="Comma 2" xfId="732"/>
    <cellStyle name="Comma 2 10" xfId="733"/>
    <cellStyle name="Comma 2 11" xfId="734"/>
    <cellStyle name="Comma 2 12" xfId="735"/>
    <cellStyle name="Comma 2 13" xfId="736"/>
    <cellStyle name="Comma 2 14" xfId="737"/>
    <cellStyle name="Comma 2 15" xfId="738"/>
    <cellStyle name="Comma 2 16" xfId="739"/>
    <cellStyle name="Comma 2 17" xfId="740"/>
    <cellStyle name="Comma 2 17 10" xfId="741"/>
    <cellStyle name="Comma 2 17 11" xfId="742"/>
    <cellStyle name="Comma 2 17 12" xfId="743"/>
    <cellStyle name="Comma 2 17 13" xfId="744"/>
    <cellStyle name="Comma 2 17 14" xfId="745"/>
    <cellStyle name="Comma 2 17 15" xfId="746"/>
    <cellStyle name="Comma 2 17 16" xfId="747"/>
    <cellStyle name="Comma 2 17 17" xfId="748"/>
    <cellStyle name="Comma 2 17 18" xfId="749"/>
    <cellStyle name="Comma 2 17 19" xfId="750"/>
    <cellStyle name="Comma 2 17 2" xfId="751"/>
    <cellStyle name="Comma 2 17 20" xfId="752"/>
    <cellStyle name="Comma 2 17 21" xfId="753"/>
    <cellStyle name="Comma 2 17 22" xfId="754"/>
    <cellStyle name="Comma 2 17 3" xfId="755"/>
    <cellStyle name="Comma 2 17 4" xfId="756"/>
    <cellStyle name="Comma 2 17 5" xfId="757"/>
    <cellStyle name="Comma 2 17 6" xfId="758"/>
    <cellStyle name="Comma 2 17 7" xfId="759"/>
    <cellStyle name="Comma 2 17 8" xfId="760"/>
    <cellStyle name="Comma 2 17 9" xfId="761"/>
    <cellStyle name="Comma 2 18" xfId="762"/>
    <cellStyle name="Comma 2 18 10" xfId="763"/>
    <cellStyle name="Comma 2 18 11" xfId="764"/>
    <cellStyle name="Comma 2 18 12" xfId="765"/>
    <cellStyle name="Comma 2 18 13" xfId="766"/>
    <cellStyle name="Comma 2 18 14" xfId="767"/>
    <cellStyle name="Comma 2 18 15" xfId="768"/>
    <cellStyle name="Comma 2 18 16" xfId="769"/>
    <cellStyle name="Comma 2 18 17" xfId="770"/>
    <cellStyle name="Comma 2 18 18" xfId="771"/>
    <cellStyle name="Comma 2 18 19" xfId="772"/>
    <cellStyle name="Comma 2 18 2" xfId="773"/>
    <cellStyle name="Comma 2 18 20" xfId="774"/>
    <cellStyle name="Comma 2 18 21" xfId="775"/>
    <cellStyle name="Comma 2 18 22" xfId="776"/>
    <cellStyle name="Comma 2 18 3" xfId="777"/>
    <cellStyle name="Comma 2 18 4" xfId="778"/>
    <cellStyle name="Comma 2 18 5" xfId="779"/>
    <cellStyle name="Comma 2 18 6" xfId="780"/>
    <cellStyle name="Comma 2 18 7" xfId="781"/>
    <cellStyle name="Comma 2 18 8" xfId="782"/>
    <cellStyle name="Comma 2 18 9" xfId="783"/>
    <cellStyle name="Comma 2 19" xfId="784"/>
    <cellStyle name="Comma 2 2" xfId="785"/>
    <cellStyle name="Comma 2 2 2" xfId="786"/>
    <cellStyle name="Comma 2 20" xfId="787"/>
    <cellStyle name="Comma 2 21" xfId="788"/>
    <cellStyle name="Comma 2 22" xfId="789"/>
    <cellStyle name="Comma 2 23" xfId="790"/>
    <cellStyle name="Comma 2 24" xfId="791"/>
    <cellStyle name="Comma 2 25" xfId="792"/>
    <cellStyle name="Comma 2 26" xfId="793"/>
    <cellStyle name="Comma 2 27" xfId="794"/>
    <cellStyle name="Comma 2 28" xfId="795"/>
    <cellStyle name="Comma 2 29" xfId="796"/>
    <cellStyle name="Comma 2 3" xfId="797"/>
    <cellStyle name="Comma 2 3 2" xfId="798"/>
    <cellStyle name="Comma 2 30" xfId="799"/>
    <cellStyle name="Comma 2 31" xfId="800"/>
    <cellStyle name="Comma 2 32" xfId="801"/>
    <cellStyle name="Comma 2 33" xfId="802"/>
    <cellStyle name="Comma 2 34" xfId="803"/>
    <cellStyle name="Comma 2 35" xfId="804"/>
    <cellStyle name="Comma 2 36" xfId="805"/>
    <cellStyle name="Comma 2 37" xfId="806"/>
    <cellStyle name="Comma 2 38" xfId="807"/>
    <cellStyle name="Comma 2 39" xfId="808"/>
    <cellStyle name="Comma 2 4" xfId="809"/>
    <cellStyle name="Comma 2 40" xfId="810"/>
    <cellStyle name="Comma 2 41" xfId="811"/>
    <cellStyle name="Comma 2 42" xfId="812"/>
    <cellStyle name="Comma 2 43" xfId="813"/>
    <cellStyle name="Comma 2 5" xfId="814"/>
    <cellStyle name="Comma 2 6" xfId="815"/>
    <cellStyle name="Comma 2 7" xfId="816"/>
    <cellStyle name="Comma 2 8" xfId="817"/>
    <cellStyle name="Comma 2 9" xfId="818"/>
    <cellStyle name="Comma 20" xfId="819"/>
    <cellStyle name="Comma 21" xfId="820"/>
    <cellStyle name="Comma 22" xfId="821"/>
    <cellStyle name="Comma 23" xfId="822"/>
    <cellStyle name="Comma 24" xfId="823"/>
    <cellStyle name="Comma 25" xfId="824"/>
    <cellStyle name="Comma 26" xfId="825"/>
    <cellStyle name="Comma 27" xfId="826"/>
    <cellStyle name="Comma 28" xfId="827"/>
    <cellStyle name="Comma 29" xfId="828"/>
    <cellStyle name="Comma 3" xfId="829"/>
    <cellStyle name="Comma 3 2" xfId="830"/>
    <cellStyle name="Comma 3 3" xfId="831"/>
    <cellStyle name="Comma 3 4" xfId="832"/>
    <cellStyle name="Comma 3 5" xfId="833"/>
    <cellStyle name="Comma 30" xfId="834"/>
    <cellStyle name="Comma 31" xfId="835"/>
    <cellStyle name="Comma 32" xfId="836"/>
    <cellStyle name="Comma 33" xfId="837"/>
    <cellStyle name="Comma 34" xfId="838"/>
    <cellStyle name="Comma 35" xfId="839"/>
    <cellStyle name="Comma 36" xfId="840"/>
    <cellStyle name="Comma 37" xfId="841"/>
    <cellStyle name="Comma 38" xfId="842"/>
    <cellStyle name="Comma 39" xfId="843"/>
    <cellStyle name="Comma 4" xfId="844"/>
    <cellStyle name="Comma 40" xfId="845"/>
    <cellStyle name="Comma 41" xfId="846"/>
    <cellStyle name="Comma 42" xfId="847"/>
    <cellStyle name="Comma 43" xfId="848"/>
    <cellStyle name="Comma 44" xfId="849"/>
    <cellStyle name="Comma 5" xfId="850"/>
    <cellStyle name="Comma 6" xfId="851"/>
    <cellStyle name="Comma 7" xfId="852"/>
    <cellStyle name="Comma 7 2" xfId="853"/>
    <cellStyle name="Comma 8" xfId="854"/>
    <cellStyle name="Comma 9" xfId="855"/>
    <cellStyle name="Currency 2" xfId="856"/>
    <cellStyle name="d" xfId="857"/>
    <cellStyle name="d_Fasad_Merks_objomi" xfId="858"/>
    <cellStyle name="Date" xfId="859"/>
    <cellStyle name="Dezimal [0]_Compiling Utility Macros" xfId="860"/>
    <cellStyle name="Dezimal_Compiling Utility Macros" xfId="861"/>
    <cellStyle name="Divider" xfId="862"/>
    <cellStyle name="Excel Built-in Normal" xfId="863"/>
    <cellStyle name="Excel Built-in Normal 2" xfId="864"/>
    <cellStyle name="Excel Built-in Normal 2 2" xfId="865"/>
    <cellStyle name="Excel Built-in Normal 3" xfId="866"/>
    <cellStyle name="Explanatory Text 10" xfId="867"/>
    <cellStyle name="Explanatory Text 11" xfId="868"/>
    <cellStyle name="Explanatory Text 12" xfId="869"/>
    <cellStyle name="Explanatory Text 13" xfId="870"/>
    <cellStyle name="Explanatory Text 14" xfId="871"/>
    <cellStyle name="Explanatory Text 15" xfId="872"/>
    <cellStyle name="Explanatory Text 16" xfId="873"/>
    <cellStyle name="Explanatory Text 17" xfId="874"/>
    <cellStyle name="Explanatory Text 18" xfId="875"/>
    <cellStyle name="Explanatory Text 19" xfId="876"/>
    <cellStyle name="Explanatory Text 2" xfId="877"/>
    <cellStyle name="Explanatory Text 2 2" xfId="878"/>
    <cellStyle name="Explanatory Text 2 3" xfId="879"/>
    <cellStyle name="Explanatory Text 2 4" xfId="880"/>
    <cellStyle name="Explanatory Text 20" xfId="881"/>
    <cellStyle name="Explanatory Text 21" xfId="882"/>
    <cellStyle name="Explanatory Text 22" xfId="883"/>
    <cellStyle name="Explanatory Text 3" xfId="884"/>
    <cellStyle name="Explanatory Text 4" xfId="885"/>
    <cellStyle name="Explanatory Text 5" xfId="886"/>
    <cellStyle name="Explanatory Text 6" xfId="887"/>
    <cellStyle name="Explanatory Text 7" xfId="888"/>
    <cellStyle name="Explanatory Text 8" xfId="889"/>
    <cellStyle name="Explanatory Text 9" xfId="890"/>
    <cellStyle name="Fixed" xfId="891"/>
    <cellStyle name="Good 10" xfId="892"/>
    <cellStyle name="Good 11" xfId="893"/>
    <cellStyle name="Good 12" xfId="894"/>
    <cellStyle name="Good 13" xfId="895"/>
    <cellStyle name="Good 14" xfId="896"/>
    <cellStyle name="Good 15" xfId="897"/>
    <cellStyle name="Good 16" xfId="898"/>
    <cellStyle name="Good 17" xfId="899"/>
    <cellStyle name="Good 18" xfId="900"/>
    <cellStyle name="Good 19" xfId="901"/>
    <cellStyle name="Good 2" xfId="902"/>
    <cellStyle name="Good 2 2" xfId="903"/>
    <cellStyle name="Good 2 3" xfId="904"/>
    <cellStyle name="Good 2 4" xfId="905"/>
    <cellStyle name="Good 20" xfId="906"/>
    <cellStyle name="Good 21" xfId="907"/>
    <cellStyle name="Good 22" xfId="908"/>
    <cellStyle name="Good 3" xfId="909"/>
    <cellStyle name="Good 4" xfId="910"/>
    <cellStyle name="Good 5" xfId="911"/>
    <cellStyle name="Good 6" xfId="912"/>
    <cellStyle name="Good 7" xfId="913"/>
    <cellStyle name="Good 8" xfId="914"/>
    <cellStyle name="Good 9" xfId="915"/>
    <cellStyle name="Headinf 2" xfId="916"/>
    <cellStyle name="Heading" xfId="917"/>
    <cellStyle name="Heading 1 10" xfId="918"/>
    <cellStyle name="Heading 1 11" xfId="919"/>
    <cellStyle name="Heading 1 12" xfId="920"/>
    <cellStyle name="Heading 1 13" xfId="921"/>
    <cellStyle name="Heading 1 14" xfId="922"/>
    <cellStyle name="Heading 1 15" xfId="923"/>
    <cellStyle name="Heading 1 16" xfId="924"/>
    <cellStyle name="Heading 1 17" xfId="925"/>
    <cellStyle name="Heading 1 18" xfId="926"/>
    <cellStyle name="Heading 1 19" xfId="927"/>
    <cellStyle name="Heading 1 2" xfId="928"/>
    <cellStyle name="Heading 1 2 2" xfId="929"/>
    <cellStyle name="Heading 1 2 3" xfId="930"/>
    <cellStyle name="Heading 1 2 4" xfId="931"/>
    <cellStyle name="Heading 1 20" xfId="932"/>
    <cellStyle name="Heading 1 21" xfId="933"/>
    <cellStyle name="Heading 1 22" xfId="934"/>
    <cellStyle name="Heading 1 3" xfId="935"/>
    <cellStyle name="Heading 1 4" xfId="936"/>
    <cellStyle name="Heading 1 5" xfId="937"/>
    <cellStyle name="Heading 1 6" xfId="938"/>
    <cellStyle name="Heading 1 7" xfId="939"/>
    <cellStyle name="Heading 1 8" xfId="940"/>
    <cellStyle name="Heading 1 9" xfId="941"/>
    <cellStyle name="Heading 2 10" xfId="942"/>
    <cellStyle name="Heading 2 11" xfId="943"/>
    <cellStyle name="Heading 2 12" xfId="944"/>
    <cellStyle name="Heading 2 13" xfId="945"/>
    <cellStyle name="Heading 2 14" xfId="946"/>
    <cellStyle name="Heading 2 15" xfId="947"/>
    <cellStyle name="Heading 2 16" xfId="948"/>
    <cellStyle name="Heading 2 17" xfId="949"/>
    <cellStyle name="Heading 2 18" xfId="950"/>
    <cellStyle name="Heading 2 19" xfId="951"/>
    <cellStyle name="Heading 2 2" xfId="952"/>
    <cellStyle name="Heading 2 2 2" xfId="953"/>
    <cellStyle name="Heading 2 2 3" xfId="954"/>
    <cellStyle name="Heading 2 2 4" xfId="955"/>
    <cellStyle name="Heading 2 20" xfId="956"/>
    <cellStyle name="Heading 2 21" xfId="957"/>
    <cellStyle name="Heading 2 22" xfId="958"/>
    <cellStyle name="Heading 2 3" xfId="959"/>
    <cellStyle name="Heading 2 4" xfId="960"/>
    <cellStyle name="Heading 2 5" xfId="961"/>
    <cellStyle name="Heading 2 6" xfId="962"/>
    <cellStyle name="Heading 2 7" xfId="963"/>
    <cellStyle name="Heading 2 8" xfId="964"/>
    <cellStyle name="Heading 2 9" xfId="965"/>
    <cellStyle name="Heading 3 10" xfId="966"/>
    <cellStyle name="Heading 3 11" xfId="967"/>
    <cellStyle name="Heading 3 12" xfId="968"/>
    <cellStyle name="Heading 3 13" xfId="969"/>
    <cellStyle name="Heading 3 14" xfId="970"/>
    <cellStyle name="Heading 3 15" xfId="971"/>
    <cellStyle name="Heading 3 16" xfId="972"/>
    <cellStyle name="Heading 3 17" xfId="973"/>
    <cellStyle name="Heading 3 18" xfId="974"/>
    <cellStyle name="Heading 3 19" xfId="975"/>
    <cellStyle name="Heading 3 2" xfId="976"/>
    <cellStyle name="Heading 3 2 2" xfId="977"/>
    <cellStyle name="Heading 3 2 3" xfId="978"/>
    <cellStyle name="Heading 3 2 4" xfId="979"/>
    <cellStyle name="Heading 3 20" xfId="980"/>
    <cellStyle name="Heading 3 21" xfId="981"/>
    <cellStyle name="Heading 3 22" xfId="982"/>
    <cellStyle name="Heading 3 3" xfId="983"/>
    <cellStyle name="Heading 3 4" xfId="984"/>
    <cellStyle name="Heading 3 5" xfId="985"/>
    <cellStyle name="Heading 3 6" xfId="986"/>
    <cellStyle name="Heading 3 7" xfId="987"/>
    <cellStyle name="Heading 3 8" xfId="988"/>
    <cellStyle name="Heading 3 9" xfId="989"/>
    <cellStyle name="Heading 4 10" xfId="990"/>
    <cellStyle name="Heading 4 11" xfId="991"/>
    <cellStyle name="Heading 4 12" xfId="992"/>
    <cellStyle name="Heading 4 13" xfId="993"/>
    <cellStyle name="Heading 4 14" xfId="994"/>
    <cellStyle name="Heading 4 15" xfId="995"/>
    <cellStyle name="Heading 4 16" xfId="996"/>
    <cellStyle name="Heading 4 17" xfId="997"/>
    <cellStyle name="Heading 4 18" xfId="998"/>
    <cellStyle name="Heading 4 19" xfId="999"/>
    <cellStyle name="Heading 4 2" xfId="1000"/>
    <cellStyle name="Heading 4 2 2" xfId="1001"/>
    <cellStyle name="Heading 4 2 3" xfId="1002"/>
    <cellStyle name="Heading 4 2 4" xfId="1003"/>
    <cellStyle name="Heading 4 20" xfId="1004"/>
    <cellStyle name="Heading 4 21" xfId="1005"/>
    <cellStyle name="Heading 4 22" xfId="1006"/>
    <cellStyle name="Heading 4 3" xfId="1007"/>
    <cellStyle name="Heading 4 4" xfId="1008"/>
    <cellStyle name="Heading 4 5" xfId="1009"/>
    <cellStyle name="Heading 4 6" xfId="1010"/>
    <cellStyle name="Heading 4 7" xfId="1011"/>
    <cellStyle name="Heading 4 8" xfId="1012"/>
    <cellStyle name="Heading 4 9" xfId="1013"/>
    <cellStyle name="Heading 5" xfId="1014"/>
    <cellStyle name="Heading1" xfId="1015"/>
    <cellStyle name="Heading1 2" xfId="1016"/>
    <cellStyle name="Heading1 3" xfId="1017"/>
    <cellStyle name="Heading2" xfId="1018"/>
    <cellStyle name="Headline I" xfId="1019"/>
    <cellStyle name="Headline IH" xfId="1020"/>
    <cellStyle name="Headline II" xfId="1021"/>
    <cellStyle name="Headline III" xfId="1022"/>
    <cellStyle name="Īįū÷ķūé_laroux" xfId="1023"/>
    <cellStyle name="Input 10" xfId="1024"/>
    <cellStyle name="Input 11" xfId="1025"/>
    <cellStyle name="Input 12" xfId="1026"/>
    <cellStyle name="Input 13" xfId="1027"/>
    <cellStyle name="Input 14" xfId="1028"/>
    <cellStyle name="Input 15" xfId="1029"/>
    <cellStyle name="Input 16" xfId="1030"/>
    <cellStyle name="Input 17" xfId="1031"/>
    <cellStyle name="Input 18" xfId="1032"/>
    <cellStyle name="Input 19" xfId="1033"/>
    <cellStyle name="Input 2" xfId="1034"/>
    <cellStyle name="Input 2 2" xfId="1035"/>
    <cellStyle name="Input 2 3" xfId="1036"/>
    <cellStyle name="Input 2 4" xfId="1037"/>
    <cellStyle name="Input 20" xfId="1038"/>
    <cellStyle name="Input 21" xfId="1039"/>
    <cellStyle name="Input 22" xfId="1040"/>
    <cellStyle name="Input 3" xfId="1041"/>
    <cellStyle name="Input 4" xfId="1042"/>
    <cellStyle name="Input 5" xfId="1043"/>
    <cellStyle name="Input 6" xfId="1044"/>
    <cellStyle name="Input 7" xfId="1045"/>
    <cellStyle name="Input 8" xfId="1046"/>
    <cellStyle name="Input 9" xfId="1047"/>
    <cellStyle name="Linked Cell 10" xfId="1048"/>
    <cellStyle name="Linked Cell 11" xfId="1049"/>
    <cellStyle name="Linked Cell 12" xfId="1050"/>
    <cellStyle name="Linked Cell 13" xfId="1051"/>
    <cellStyle name="Linked Cell 14" xfId="1052"/>
    <cellStyle name="Linked Cell 15" xfId="1053"/>
    <cellStyle name="Linked Cell 16" xfId="1054"/>
    <cellStyle name="Linked Cell 17" xfId="1055"/>
    <cellStyle name="Linked Cell 18" xfId="1056"/>
    <cellStyle name="Linked Cell 19" xfId="1057"/>
    <cellStyle name="Linked Cell 2" xfId="1058"/>
    <cellStyle name="Linked Cell 2 2" xfId="1059"/>
    <cellStyle name="Linked Cell 2 3" xfId="1060"/>
    <cellStyle name="Linked Cell 2 4" xfId="1061"/>
    <cellStyle name="Linked Cell 20" xfId="1062"/>
    <cellStyle name="Linked Cell 21" xfId="1063"/>
    <cellStyle name="Linked Cell 22" xfId="1064"/>
    <cellStyle name="Linked Cell 3" xfId="1065"/>
    <cellStyle name="Linked Cell 4" xfId="1066"/>
    <cellStyle name="Linked Cell 5" xfId="1067"/>
    <cellStyle name="Linked Cell 6" xfId="1068"/>
    <cellStyle name="Linked Cell 7" xfId="1069"/>
    <cellStyle name="Linked Cell 8" xfId="1070"/>
    <cellStyle name="Linked Cell 9" xfId="1071"/>
    <cellStyle name="Neutral 10" xfId="1072"/>
    <cellStyle name="Neutral 11" xfId="1073"/>
    <cellStyle name="Neutral 12" xfId="1074"/>
    <cellStyle name="Neutral 13" xfId="1075"/>
    <cellStyle name="Neutral 14" xfId="1076"/>
    <cellStyle name="Neutral 15" xfId="1077"/>
    <cellStyle name="Neutral 16" xfId="1078"/>
    <cellStyle name="Neutral 17" xfId="1079"/>
    <cellStyle name="Neutral 18" xfId="1080"/>
    <cellStyle name="Neutral 19" xfId="1081"/>
    <cellStyle name="Neutral 2" xfId="1082"/>
    <cellStyle name="Neutral 2 2" xfId="1083"/>
    <cellStyle name="Neutral 2 3" xfId="1084"/>
    <cellStyle name="Neutral 2 4" xfId="1085"/>
    <cellStyle name="Neutral 20" xfId="1086"/>
    <cellStyle name="Neutral 21" xfId="1087"/>
    <cellStyle name="Neutral 22" xfId="1088"/>
    <cellStyle name="Neutral 3" xfId="1089"/>
    <cellStyle name="Neutral 4" xfId="1090"/>
    <cellStyle name="Neutral 5" xfId="1091"/>
    <cellStyle name="Neutral 6" xfId="1092"/>
    <cellStyle name="Neutral 7" xfId="1093"/>
    <cellStyle name="Neutral 8" xfId="1094"/>
    <cellStyle name="Neutral 9" xfId="1095"/>
    <cellStyle name="Nobmal_Tame LB Kalnoz_Tames,kalkulacijac_Tinuzi_01.04_1" xfId="1096"/>
    <cellStyle name="Norm!l_skembas 25_Tirdzniecības centrs_Riksotaju iela_Re un re" xfId="1097"/>
    <cellStyle name="Normaali_light-98_gun" xfId="1098"/>
    <cellStyle name="Normal 10" xfId="1099"/>
    <cellStyle name="Normal 10 2" xfId="1100"/>
    <cellStyle name="Normal 10 2 2" xfId="1101"/>
    <cellStyle name="Normal 10 2 3" xfId="1102"/>
    <cellStyle name="Normal 10 3" xfId="1103"/>
    <cellStyle name="Normal 10 4" xfId="1104"/>
    <cellStyle name="Normal 11" xfId="1105"/>
    <cellStyle name="Normal 11 2" xfId="1106"/>
    <cellStyle name="Normal 11 2 2" xfId="1107"/>
    <cellStyle name="Normal 12" xfId="1108"/>
    <cellStyle name="Normal 12 2" xfId="1109"/>
    <cellStyle name="Normal 13" xfId="1110"/>
    <cellStyle name="Normal 13 2" xfId="1111"/>
    <cellStyle name="Normal 14" xfId="1112"/>
    <cellStyle name="Normal 14 10" xfId="1113"/>
    <cellStyle name="Normal 14 11" xfId="1114"/>
    <cellStyle name="Normal 14 12" xfId="1115"/>
    <cellStyle name="Normal 14 13" xfId="1116"/>
    <cellStyle name="Normal 14 14" xfId="1117"/>
    <cellStyle name="Normal 14 15" xfId="1118"/>
    <cellStyle name="Normal 14 16" xfId="1119"/>
    <cellStyle name="Normal 14 17" xfId="1120"/>
    <cellStyle name="Normal 14 17 10" xfId="1121"/>
    <cellStyle name="Normal 14 17 11" xfId="1122"/>
    <cellStyle name="Normal 14 17 12" xfId="1123"/>
    <cellStyle name="Normal 14 17 13" xfId="1124"/>
    <cellStyle name="Normal 14 17 14" xfId="1125"/>
    <cellStyle name="Normal 14 17 15" xfId="1126"/>
    <cellStyle name="Normal 14 17 16" xfId="1127"/>
    <cellStyle name="Normal 14 17 17" xfId="1128"/>
    <cellStyle name="Normal 14 17 2" xfId="1129"/>
    <cellStyle name="Normal 14 17 3" xfId="1130"/>
    <cellStyle name="Normal 14 17 4" xfId="1131"/>
    <cellStyle name="Normal 14 17 5" xfId="1132"/>
    <cellStyle name="Normal 14 17 6" xfId="1133"/>
    <cellStyle name="Normal 14 17 7" xfId="1134"/>
    <cellStyle name="Normal 14 17 8" xfId="1135"/>
    <cellStyle name="Normal 14 17 9" xfId="1136"/>
    <cellStyle name="Normal 14 18" xfId="1137"/>
    <cellStyle name="Normal 14 18 10" xfId="1138"/>
    <cellStyle name="Normal 14 18 11" xfId="1139"/>
    <cellStyle name="Normal 14 18 12" xfId="1140"/>
    <cellStyle name="Normal 14 18 13" xfId="1141"/>
    <cellStyle name="Normal 14 18 14" xfId="1142"/>
    <cellStyle name="Normal 14 18 15" xfId="1143"/>
    <cellStyle name="Normal 14 18 16" xfId="1144"/>
    <cellStyle name="Normal 14 18 17" xfId="1145"/>
    <cellStyle name="Normal 14 18 2" xfId="1146"/>
    <cellStyle name="Normal 14 18 3" xfId="1147"/>
    <cellStyle name="Normal 14 18 4" xfId="1148"/>
    <cellStyle name="Normal 14 18 5" xfId="1149"/>
    <cellStyle name="Normal 14 18 6" xfId="1150"/>
    <cellStyle name="Normal 14 18 7" xfId="1151"/>
    <cellStyle name="Normal 14 18 8" xfId="1152"/>
    <cellStyle name="Normal 14 18 9" xfId="1153"/>
    <cellStyle name="Normal 14 19" xfId="1154"/>
    <cellStyle name="Normal 14 2" xfId="1155"/>
    <cellStyle name="Normal 14 2 10" xfId="1156"/>
    <cellStyle name="Normal 14 2 11" xfId="1157"/>
    <cellStyle name="Normal 14 2 12" xfId="1158"/>
    <cellStyle name="Normal 14 2 13" xfId="1159"/>
    <cellStyle name="Normal 14 2 14" xfId="1160"/>
    <cellStyle name="Normal 14 2 15" xfId="1161"/>
    <cellStyle name="Normal 14 2 16" xfId="1162"/>
    <cellStyle name="Normal 14 2 17" xfId="1163"/>
    <cellStyle name="Normal 14 2 2" xfId="1164"/>
    <cellStyle name="Normal 14 2 3" xfId="1165"/>
    <cellStyle name="Normal 14 2 4" xfId="1166"/>
    <cellStyle name="Normal 14 2 5" xfId="1167"/>
    <cellStyle name="Normal 14 2 6" xfId="1168"/>
    <cellStyle name="Normal 14 2 7" xfId="1169"/>
    <cellStyle name="Normal 14 2 8" xfId="1170"/>
    <cellStyle name="Normal 14 2 9" xfId="1171"/>
    <cellStyle name="Normal 14 20" xfId="1172"/>
    <cellStyle name="Normal 14 21" xfId="1173"/>
    <cellStyle name="Normal 14 22" xfId="1174"/>
    <cellStyle name="Normal 14 23" xfId="1175"/>
    <cellStyle name="Normal 14 24" xfId="1176"/>
    <cellStyle name="Normal 14 25" xfId="1177"/>
    <cellStyle name="Normal 14 26" xfId="1178"/>
    <cellStyle name="Normal 14 27" xfId="1179"/>
    <cellStyle name="Normal 14 28" xfId="1180"/>
    <cellStyle name="Normal 14 29" xfId="1181"/>
    <cellStyle name="Normal 14 3" xfId="1182"/>
    <cellStyle name="Normal 14 3 10" xfId="1183"/>
    <cellStyle name="Normal 14 3 11" xfId="1184"/>
    <cellStyle name="Normal 14 3 12" xfId="1185"/>
    <cellStyle name="Normal 14 3 13" xfId="1186"/>
    <cellStyle name="Normal 14 3 14" xfId="1187"/>
    <cellStyle name="Normal 14 3 15" xfId="1188"/>
    <cellStyle name="Normal 14 3 16" xfId="1189"/>
    <cellStyle name="Normal 14 3 17" xfId="1190"/>
    <cellStyle name="Normal 14 3 2" xfId="1191"/>
    <cellStyle name="Normal 14 3 3" xfId="1192"/>
    <cellStyle name="Normal 14 3 4" xfId="1193"/>
    <cellStyle name="Normal 14 3 5" xfId="1194"/>
    <cellStyle name="Normal 14 3 6" xfId="1195"/>
    <cellStyle name="Normal 14 3 7" xfId="1196"/>
    <cellStyle name="Normal 14 3 8" xfId="1197"/>
    <cellStyle name="Normal 14 3 9" xfId="1198"/>
    <cellStyle name="Normal 14 30" xfId="1199"/>
    <cellStyle name="Normal 14 31" xfId="1200"/>
    <cellStyle name="Normal 14 32" xfId="1201"/>
    <cellStyle name="Normal 14 33" xfId="1202"/>
    <cellStyle name="Normal 14 34" xfId="1203"/>
    <cellStyle name="Normal 14 35" xfId="1204"/>
    <cellStyle name="Normal 14 36" xfId="1205"/>
    <cellStyle name="Normal 14 37" xfId="1206"/>
    <cellStyle name="Normal 14 38" xfId="1207"/>
    <cellStyle name="Normal 14 39" xfId="1208"/>
    <cellStyle name="Normal 14 4" xfId="1209"/>
    <cellStyle name="Normal 14 4 10" xfId="1210"/>
    <cellStyle name="Normal 14 4 11" xfId="1211"/>
    <cellStyle name="Normal 14 4 12" xfId="1212"/>
    <cellStyle name="Normal 14 4 13" xfId="1213"/>
    <cellStyle name="Normal 14 4 14" xfId="1214"/>
    <cellStyle name="Normal 14 4 15" xfId="1215"/>
    <cellStyle name="Normal 14 4 16" xfId="1216"/>
    <cellStyle name="Normal 14 4 17" xfId="1217"/>
    <cellStyle name="Normal 14 4 2" xfId="1218"/>
    <cellStyle name="Normal 14 4 3" xfId="1219"/>
    <cellStyle name="Normal 14 4 4" xfId="1220"/>
    <cellStyle name="Normal 14 4 5" xfId="1221"/>
    <cellStyle name="Normal 14 4 6" xfId="1222"/>
    <cellStyle name="Normal 14 4 7" xfId="1223"/>
    <cellStyle name="Normal 14 4 8" xfId="1224"/>
    <cellStyle name="Normal 14 4 9" xfId="1225"/>
    <cellStyle name="Normal 14 5" xfId="1226"/>
    <cellStyle name="Normal 14 6" xfId="1227"/>
    <cellStyle name="Normal 14 7" xfId="1228"/>
    <cellStyle name="Normal 14 8" xfId="1229"/>
    <cellStyle name="Normal 14 9" xfId="1230"/>
    <cellStyle name="Normal 14_PRN-Tāme" xfId="1231"/>
    <cellStyle name="Normal 15" xfId="1232"/>
    <cellStyle name="Normal 15 10" xfId="1233"/>
    <cellStyle name="Normal 15 11" xfId="1234"/>
    <cellStyle name="Normal 15 12" xfId="1235"/>
    <cellStyle name="Normal 15 13" xfId="1236"/>
    <cellStyle name="Normal 15 14" xfId="1237"/>
    <cellStyle name="Normal 15 15" xfId="1238"/>
    <cellStyle name="Normal 15 16" xfId="1239"/>
    <cellStyle name="Normal 15 17" xfId="1240"/>
    <cellStyle name="Normal 15 18" xfId="1241"/>
    <cellStyle name="Normal 15 19" xfId="1242"/>
    <cellStyle name="Normal 15 2" xfId="1243"/>
    <cellStyle name="Normal 15 20" xfId="1244"/>
    <cellStyle name="Normal 15 21" xfId="1245"/>
    <cellStyle name="Normal 15 22" xfId="1246"/>
    <cellStyle name="Normal 15 23" xfId="1247"/>
    <cellStyle name="Normal 15 24" xfId="1248"/>
    <cellStyle name="Normal 15 25" xfId="1249"/>
    <cellStyle name="Normal 15 26" xfId="1250"/>
    <cellStyle name="Normal 15 27" xfId="1251"/>
    <cellStyle name="Normal 15 28" xfId="1252"/>
    <cellStyle name="Normal 15 29" xfId="1253"/>
    <cellStyle name="Normal 15 3" xfId="1254"/>
    <cellStyle name="Normal 15 4" xfId="1255"/>
    <cellStyle name="Normal 15 5" xfId="1256"/>
    <cellStyle name="Normal 15 6" xfId="1257"/>
    <cellStyle name="Normal 15 7" xfId="1258"/>
    <cellStyle name="Normal 15 8" xfId="1259"/>
    <cellStyle name="Normal 15 9" xfId="1260"/>
    <cellStyle name="Normal 15_1.TS_IS" xfId="1261"/>
    <cellStyle name="Normal 16" xfId="1262"/>
    <cellStyle name="Normal 16 10" xfId="1263"/>
    <cellStyle name="Normal 16 11" xfId="1264"/>
    <cellStyle name="Normal 16 12" xfId="1265"/>
    <cellStyle name="Normal 16 13" xfId="1266"/>
    <cellStyle name="Normal 16 2" xfId="1267"/>
    <cellStyle name="Normal 16 3" xfId="1268"/>
    <cellStyle name="Normal 16 4" xfId="1269"/>
    <cellStyle name="Normal 16 5" xfId="1270"/>
    <cellStyle name="Normal 16 6" xfId="1271"/>
    <cellStyle name="Normal 16 7" xfId="1272"/>
    <cellStyle name="Normal 16 8" xfId="1273"/>
    <cellStyle name="Normal 16 9" xfId="1274"/>
    <cellStyle name="Normal 16_PRN-Tāme" xfId="1275"/>
    <cellStyle name="Normal 17" xfId="1276"/>
    <cellStyle name="Normal 17 10" xfId="1277"/>
    <cellStyle name="Normal 17 11" xfId="1278"/>
    <cellStyle name="Normal 17 12" xfId="1279"/>
    <cellStyle name="Normal 17 13" xfId="1280"/>
    <cellStyle name="Normal 17 2" xfId="1281"/>
    <cellStyle name="Normal 17 2 2" xfId="1282"/>
    <cellStyle name="Normal 17 3" xfId="1283"/>
    <cellStyle name="Normal 17 4" xfId="1284"/>
    <cellStyle name="Normal 17 5" xfId="1285"/>
    <cellStyle name="Normal 17 6" xfId="1286"/>
    <cellStyle name="Normal 17 7" xfId="1287"/>
    <cellStyle name="Normal 17 8" xfId="1288"/>
    <cellStyle name="Normal 17 9" xfId="1289"/>
    <cellStyle name="Normal 17_PRN-Tāme" xfId="1290"/>
    <cellStyle name="Normal 18" xfId="1291"/>
    <cellStyle name="Normal 18 10" xfId="1292"/>
    <cellStyle name="Normal 18 11" xfId="1293"/>
    <cellStyle name="Normal 18 12" xfId="1294"/>
    <cellStyle name="Normal 18 13" xfId="1295"/>
    <cellStyle name="Normal 18 14" xfId="1296"/>
    <cellStyle name="Normal 18 15" xfId="1297"/>
    <cellStyle name="Normal 18 16" xfId="1298"/>
    <cellStyle name="Normal 18 17" xfId="1299"/>
    <cellStyle name="Normal 18 17 10" xfId="1300"/>
    <cellStyle name="Normal 18 17 11" xfId="1301"/>
    <cellStyle name="Normal 18 17 12" xfId="1302"/>
    <cellStyle name="Normal 18 17 13" xfId="1303"/>
    <cellStyle name="Normal 18 17 14" xfId="1304"/>
    <cellStyle name="Normal 18 17 15" xfId="1305"/>
    <cellStyle name="Normal 18 17 16" xfId="1306"/>
    <cellStyle name="Normal 18 17 17" xfId="1307"/>
    <cellStyle name="Normal 18 17 2" xfId="1308"/>
    <cellStyle name="Normal 18 17 3" xfId="1309"/>
    <cellStyle name="Normal 18 17 4" xfId="1310"/>
    <cellStyle name="Normal 18 17 5" xfId="1311"/>
    <cellStyle name="Normal 18 17 6" xfId="1312"/>
    <cellStyle name="Normal 18 17 7" xfId="1313"/>
    <cellStyle name="Normal 18 17 8" xfId="1314"/>
    <cellStyle name="Normal 18 17 9" xfId="1315"/>
    <cellStyle name="Normal 18 18" xfId="1316"/>
    <cellStyle name="Normal 18 18 10" xfId="1317"/>
    <cellStyle name="Normal 18 18 11" xfId="1318"/>
    <cellStyle name="Normal 18 18 12" xfId="1319"/>
    <cellStyle name="Normal 18 18 13" xfId="1320"/>
    <cellStyle name="Normal 18 18 14" xfId="1321"/>
    <cellStyle name="Normal 18 18 15" xfId="1322"/>
    <cellStyle name="Normal 18 18 16" xfId="1323"/>
    <cellStyle name="Normal 18 18 17" xfId="1324"/>
    <cellStyle name="Normal 18 18 2" xfId="1325"/>
    <cellStyle name="Normal 18 18 3" xfId="1326"/>
    <cellStyle name="Normal 18 18 4" xfId="1327"/>
    <cellStyle name="Normal 18 18 5" xfId="1328"/>
    <cellStyle name="Normal 18 18 6" xfId="1329"/>
    <cellStyle name="Normal 18 18 7" xfId="1330"/>
    <cellStyle name="Normal 18 18 8" xfId="1331"/>
    <cellStyle name="Normal 18 18 9" xfId="1332"/>
    <cellStyle name="Normal 18 19" xfId="1333"/>
    <cellStyle name="Normal 18 2" xfId="1334"/>
    <cellStyle name="Normal 18 2 10" xfId="1335"/>
    <cellStyle name="Normal 18 2 11" xfId="1336"/>
    <cellStyle name="Normal 18 2 12" xfId="1337"/>
    <cellStyle name="Normal 18 2 13" xfId="1338"/>
    <cellStyle name="Normal 18 2 14" xfId="1339"/>
    <cellStyle name="Normal 18 2 15" xfId="1340"/>
    <cellStyle name="Normal 18 2 16" xfId="1341"/>
    <cellStyle name="Normal 18 2 17" xfId="1342"/>
    <cellStyle name="Normal 18 2 2" xfId="1343"/>
    <cellStyle name="Normal 18 2 3" xfId="1344"/>
    <cellStyle name="Normal 18 2 4" xfId="1345"/>
    <cellStyle name="Normal 18 2 5" xfId="1346"/>
    <cellStyle name="Normal 18 2 6" xfId="1347"/>
    <cellStyle name="Normal 18 2 7" xfId="1348"/>
    <cellStyle name="Normal 18 2 8" xfId="1349"/>
    <cellStyle name="Normal 18 2 9" xfId="1350"/>
    <cellStyle name="Normal 18 20" xfId="1351"/>
    <cellStyle name="Normal 18 21" xfId="1352"/>
    <cellStyle name="Normal 18 22" xfId="1353"/>
    <cellStyle name="Normal 18 23" xfId="1354"/>
    <cellStyle name="Normal 18 24" xfId="1355"/>
    <cellStyle name="Normal 18 25" xfId="1356"/>
    <cellStyle name="Normal 18 26" xfId="1357"/>
    <cellStyle name="Normal 18 27" xfId="1358"/>
    <cellStyle name="Normal 18 28" xfId="1359"/>
    <cellStyle name="Normal 18 29" xfId="1360"/>
    <cellStyle name="Normal 18 3" xfId="1361"/>
    <cellStyle name="Normal 18 3 10" xfId="1362"/>
    <cellStyle name="Normal 18 3 11" xfId="1363"/>
    <cellStyle name="Normal 18 3 12" xfId="1364"/>
    <cellStyle name="Normal 18 3 13" xfId="1365"/>
    <cellStyle name="Normal 18 3 14" xfId="1366"/>
    <cellStyle name="Normal 18 3 15" xfId="1367"/>
    <cellStyle name="Normal 18 3 16" xfId="1368"/>
    <cellStyle name="Normal 18 3 17" xfId="1369"/>
    <cellStyle name="Normal 18 3 2" xfId="1370"/>
    <cellStyle name="Normal 18 3 3" xfId="1371"/>
    <cellStyle name="Normal 18 3 4" xfId="1372"/>
    <cellStyle name="Normal 18 3 5" xfId="1373"/>
    <cellStyle name="Normal 18 3 6" xfId="1374"/>
    <cellStyle name="Normal 18 3 7" xfId="1375"/>
    <cellStyle name="Normal 18 3 8" xfId="1376"/>
    <cellStyle name="Normal 18 3 9" xfId="1377"/>
    <cellStyle name="Normal 18 30" xfId="1378"/>
    <cellStyle name="Normal 18 31" xfId="1379"/>
    <cellStyle name="Normal 18 32" xfId="1380"/>
    <cellStyle name="Normal 18 33" xfId="1381"/>
    <cellStyle name="Normal 18 34" xfId="1382"/>
    <cellStyle name="Normal 18 35" xfId="1383"/>
    <cellStyle name="Normal 18 36" xfId="1384"/>
    <cellStyle name="Normal 18 37" xfId="1385"/>
    <cellStyle name="Normal 18 38" xfId="1386"/>
    <cellStyle name="Normal 18 39" xfId="1387"/>
    <cellStyle name="Normal 18 4" xfId="1388"/>
    <cellStyle name="Normal 18 4 10" xfId="1389"/>
    <cellStyle name="Normal 18 4 11" xfId="1390"/>
    <cellStyle name="Normal 18 4 12" xfId="1391"/>
    <cellStyle name="Normal 18 4 13" xfId="1392"/>
    <cellStyle name="Normal 18 4 14" xfId="1393"/>
    <cellStyle name="Normal 18 4 15" xfId="1394"/>
    <cellStyle name="Normal 18 4 16" xfId="1395"/>
    <cellStyle name="Normal 18 4 17" xfId="1396"/>
    <cellStyle name="Normal 18 4 2" xfId="1397"/>
    <cellStyle name="Normal 18 4 3" xfId="1398"/>
    <cellStyle name="Normal 18 4 4" xfId="1399"/>
    <cellStyle name="Normal 18 4 5" xfId="1400"/>
    <cellStyle name="Normal 18 4 6" xfId="1401"/>
    <cellStyle name="Normal 18 4 7" xfId="1402"/>
    <cellStyle name="Normal 18 4 8" xfId="1403"/>
    <cellStyle name="Normal 18 4 9" xfId="1404"/>
    <cellStyle name="Normal 18 5" xfId="1405"/>
    <cellStyle name="Normal 18 6" xfId="1406"/>
    <cellStyle name="Normal 18 7" xfId="1407"/>
    <cellStyle name="Normal 18 8" xfId="1408"/>
    <cellStyle name="Normal 18 9" xfId="1409"/>
    <cellStyle name="Normal 19" xfId="1410"/>
    <cellStyle name="Normal 19 10" xfId="1411"/>
    <cellStyle name="Normal 19 11" xfId="1412"/>
    <cellStyle name="Normal 19 12" xfId="1413"/>
    <cellStyle name="Normal 19 13" xfId="1414"/>
    <cellStyle name="Normal 19 2" xfId="1415"/>
    <cellStyle name="Normal 19 3" xfId="1416"/>
    <cellStyle name="Normal 19 4" xfId="1417"/>
    <cellStyle name="Normal 19 5" xfId="1418"/>
    <cellStyle name="Normal 19 6" xfId="1419"/>
    <cellStyle name="Normal 19 7" xfId="1420"/>
    <cellStyle name="Normal 19 8" xfId="1421"/>
    <cellStyle name="Normal 19 9" xfId="1422"/>
    <cellStyle name="Normal 2" xfId="1423"/>
    <cellStyle name="Normal 2 10" xfId="1424"/>
    <cellStyle name="Normal 2 11" xfId="1425"/>
    <cellStyle name="Normal 2 12" xfId="1426"/>
    <cellStyle name="Normal 2 2" xfId="1427"/>
    <cellStyle name="Normal 2 2 2" xfId="1428"/>
    <cellStyle name="Normal 2 2 2 2" xfId="1429"/>
    <cellStyle name="Normal 2 2 2 3" xfId="1430"/>
    <cellStyle name="Normal 2 2 3" xfId="1431"/>
    <cellStyle name="Normal 2 2 3 2" xfId="1432"/>
    <cellStyle name="Normal 2 2 4" xfId="1433"/>
    <cellStyle name="Normal 2 2 5" xfId="1434"/>
    <cellStyle name="Normal 2 2 6" xfId="1435"/>
    <cellStyle name="Normal 2 2 7" xfId="1436"/>
    <cellStyle name="Normal 2 2 8" xfId="1437"/>
    <cellStyle name="Normal 2 2_CD" xfId="1438"/>
    <cellStyle name="Normal 2 3" xfId="1439"/>
    <cellStyle name="Normal 2 3 2" xfId="1440"/>
    <cellStyle name="Normal 2 4" xfId="1441"/>
    <cellStyle name="Normal 2 4 2" xfId="1442"/>
    <cellStyle name="Normal 2 4 2 2" xfId="1443"/>
    <cellStyle name="Normal 2 4 3" xfId="1444"/>
    <cellStyle name="Normal 2 5" xfId="1445"/>
    <cellStyle name="Normal 2 5 2" xfId="1446"/>
    <cellStyle name="Normal 2 6" xfId="1447"/>
    <cellStyle name="Normal 2 7" xfId="1448"/>
    <cellStyle name="Normal 2 8" xfId="1449"/>
    <cellStyle name="Normal 2 8 2" xfId="1450"/>
    <cellStyle name="Normal 2 9" xfId="1451"/>
    <cellStyle name="Normal 2_2_LIGUMS_A2_47,313_49,973_km" xfId="1452"/>
    <cellStyle name="Normal 20" xfId="1453"/>
    <cellStyle name="Normal 20 10" xfId="1454"/>
    <cellStyle name="Normal 20 11" xfId="1455"/>
    <cellStyle name="Normal 20 12" xfId="1456"/>
    <cellStyle name="Normal 20 13" xfId="1457"/>
    <cellStyle name="Normal 20 2" xfId="1458"/>
    <cellStyle name="Normal 20 3" xfId="1459"/>
    <cellStyle name="Normal 20 4" xfId="1460"/>
    <cellStyle name="Normal 20 5" xfId="1461"/>
    <cellStyle name="Normal 20 6" xfId="1462"/>
    <cellStyle name="Normal 20 7" xfId="1463"/>
    <cellStyle name="Normal 20 8" xfId="1464"/>
    <cellStyle name="Normal 20 9" xfId="1465"/>
    <cellStyle name="Normal 21" xfId="1466"/>
    <cellStyle name="Normal 21 10" xfId="1467"/>
    <cellStyle name="Normal 21 11" xfId="1468"/>
    <cellStyle name="Normal 21 12" xfId="1469"/>
    <cellStyle name="Normal 21 13" xfId="1470"/>
    <cellStyle name="Normal 21 2" xfId="1471"/>
    <cellStyle name="Normal 21 3" xfId="1472"/>
    <cellStyle name="Normal 21 4" xfId="1473"/>
    <cellStyle name="Normal 21 5" xfId="1474"/>
    <cellStyle name="Normal 21 6" xfId="1475"/>
    <cellStyle name="Normal 21 7" xfId="1476"/>
    <cellStyle name="Normal 21 8" xfId="1477"/>
    <cellStyle name="Normal 21 9" xfId="1478"/>
    <cellStyle name="Normal 22" xfId="1479"/>
    <cellStyle name="Normal 22 10" xfId="1480"/>
    <cellStyle name="Normal 22 11" xfId="1481"/>
    <cellStyle name="Normal 22 12" xfId="1482"/>
    <cellStyle name="Normal 22 13" xfId="1483"/>
    <cellStyle name="Normal 22 2" xfId="1484"/>
    <cellStyle name="Normal 22 3" xfId="1485"/>
    <cellStyle name="Normal 22 4" xfId="1486"/>
    <cellStyle name="Normal 22 5" xfId="1487"/>
    <cellStyle name="Normal 22 6" xfId="1488"/>
    <cellStyle name="Normal 22 7" xfId="1489"/>
    <cellStyle name="Normal 22 8" xfId="1490"/>
    <cellStyle name="Normal 22 9" xfId="1491"/>
    <cellStyle name="Normal 23" xfId="1492"/>
    <cellStyle name="Normal 23 10" xfId="1493"/>
    <cellStyle name="Normal 23 11" xfId="1494"/>
    <cellStyle name="Normal 23 12" xfId="1495"/>
    <cellStyle name="Normal 23 13" xfId="1496"/>
    <cellStyle name="Normal 23 14" xfId="1497"/>
    <cellStyle name="Normal 23 2" xfId="1498"/>
    <cellStyle name="Normal 23 3" xfId="1499"/>
    <cellStyle name="Normal 23 4" xfId="1500"/>
    <cellStyle name="Normal 23 5" xfId="1501"/>
    <cellStyle name="Normal 23 6" xfId="1502"/>
    <cellStyle name="Normal 23 7" xfId="1503"/>
    <cellStyle name="Normal 23 8" xfId="1504"/>
    <cellStyle name="Normal 23 9" xfId="1505"/>
    <cellStyle name="Normal 24" xfId="1506"/>
    <cellStyle name="Normal 24 10" xfId="1507"/>
    <cellStyle name="Normal 24 11" xfId="1508"/>
    <cellStyle name="Normal 24 12" xfId="1509"/>
    <cellStyle name="Normal 24 13" xfId="1510"/>
    <cellStyle name="Normal 24 14" xfId="1511"/>
    <cellStyle name="Normal 24 2" xfId="1512"/>
    <cellStyle name="Normal 24 3" xfId="1513"/>
    <cellStyle name="Normal 24 4" xfId="1514"/>
    <cellStyle name="Normal 24 5" xfId="1515"/>
    <cellStyle name="Normal 24 6" xfId="1516"/>
    <cellStyle name="Normal 24 7" xfId="1517"/>
    <cellStyle name="Normal 24 8" xfId="1518"/>
    <cellStyle name="Normal 24 9" xfId="1519"/>
    <cellStyle name="Normal 25" xfId="1520"/>
    <cellStyle name="Normal 25 10" xfId="1521"/>
    <cellStyle name="Normal 25 11" xfId="1522"/>
    <cellStyle name="Normal 25 12" xfId="1523"/>
    <cellStyle name="Normal 25 13" xfId="1524"/>
    <cellStyle name="Normal 25 14" xfId="1525"/>
    <cellStyle name="Normal 25 15" xfId="1526"/>
    <cellStyle name="Normal 25 16" xfId="1527"/>
    <cellStyle name="Normal 25 17" xfId="1528"/>
    <cellStyle name="Normal 25 17 10" xfId="1529"/>
    <cellStyle name="Normal 25 17 11" xfId="1530"/>
    <cellStyle name="Normal 25 17 12" xfId="1531"/>
    <cellStyle name="Normal 25 17 13" xfId="1532"/>
    <cellStyle name="Normal 25 17 14" xfId="1533"/>
    <cellStyle name="Normal 25 17 15" xfId="1534"/>
    <cellStyle name="Normal 25 17 16" xfId="1535"/>
    <cellStyle name="Normal 25 17 17" xfId="1536"/>
    <cellStyle name="Normal 25 17 2" xfId="1537"/>
    <cellStyle name="Normal 25 17 3" xfId="1538"/>
    <cellStyle name="Normal 25 17 4" xfId="1539"/>
    <cellStyle name="Normal 25 17 5" xfId="1540"/>
    <cellStyle name="Normal 25 17 6" xfId="1541"/>
    <cellStyle name="Normal 25 17 7" xfId="1542"/>
    <cellStyle name="Normal 25 17 8" xfId="1543"/>
    <cellStyle name="Normal 25 17 9" xfId="1544"/>
    <cellStyle name="Normal 25 18" xfId="1545"/>
    <cellStyle name="Normal 25 18 10" xfId="1546"/>
    <cellStyle name="Normal 25 18 11" xfId="1547"/>
    <cellStyle name="Normal 25 18 12" xfId="1548"/>
    <cellStyle name="Normal 25 18 13" xfId="1549"/>
    <cellStyle name="Normal 25 18 14" xfId="1550"/>
    <cellStyle name="Normal 25 18 15" xfId="1551"/>
    <cellStyle name="Normal 25 18 16" xfId="1552"/>
    <cellStyle name="Normal 25 18 17" xfId="1553"/>
    <cellStyle name="Normal 25 18 2" xfId="1554"/>
    <cellStyle name="Normal 25 18 3" xfId="1555"/>
    <cellStyle name="Normal 25 18 4" xfId="1556"/>
    <cellStyle name="Normal 25 18 5" xfId="1557"/>
    <cellStyle name="Normal 25 18 6" xfId="1558"/>
    <cellStyle name="Normal 25 18 7" xfId="1559"/>
    <cellStyle name="Normal 25 18 8" xfId="1560"/>
    <cellStyle name="Normal 25 18 9" xfId="1561"/>
    <cellStyle name="Normal 25 19" xfId="1562"/>
    <cellStyle name="Normal 25 2" xfId="1563"/>
    <cellStyle name="Normal 25 2 10" xfId="1564"/>
    <cellStyle name="Normal 25 2 11" xfId="1565"/>
    <cellStyle name="Normal 25 2 12" xfId="1566"/>
    <cellStyle name="Normal 25 2 13" xfId="1567"/>
    <cellStyle name="Normal 25 2 14" xfId="1568"/>
    <cellStyle name="Normal 25 2 15" xfId="1569"/>
    <cellStyle name="Normal 25 2 16" xfId="1570"/>
    <cellStyle name="Normal 25 2 17" xfId="1571"/>
    <cellStyle name="Normal 25 2 2" xfId="1572"/>
    <cellStyle name="Normal 25 2 3" xfId="1573"/>
    <cellStyle name="Normal 25 2 4" xfId="1574"/>
    <cellStyle name="Normal 25 2 5" xfId="1575"/>
    <cellStyle name="Normal 25 2 6" xfId="1576"/>
    <cellStyle name="Normal 25 2 7" xfId="1577"/>
    <cellStyle name="Normal 25 2 8" xfId="1578"/>
    <cellStyle name="Normal 25 2 9" xfId="1579"/>
    <cellStyle name="Normal 25 20" xfId="1580"/>
    <cellStyle name="Normal 25 21" xfId="1581"/>
    <cellStyle name="Normal 25 22" xfId="1582"/>
    <cellStyle name="Normal 25 23" xfId="1583"/>
    <cellStyle name="Normal 25 24" xfId="1584"/>
    <cellStyle name="Normal 25 25" xfId="1585"/>
    <cellStyle name="Normal 25 26" xfId="1586"/>
    <cellStyle name="Normal 25 27" xfId="1587"/>
    <cellStyle name="Normal 25 28" xfId="1588"/>
    <cellStyle name="Normal 25 29" xfId="1589"/>
    <cellStyle name="Normal 25 3" xfId="1590"/>
    <cellStyle name="Normal 25 3 10" xfId="1591"/>
    <cellStyle name="Normal 25 3 11" xfId="1592"/>
    <cellStyle name="Normal 25 3 12" xfId="1593"/>
    <cellStyle name="Normal 25 3 13" xfId="1594"/>
    <cellStyle name="Normal 25 3 14" xfId="1595"/>
    <cellStyle name="Normal 25 3 15" xfId="1596"/>
    <cellStyle name="Normal 25 3 16" xfId="1597"/>
    <cellStyle name="Normal 25 3 17" xfId="1598"/>
    <cellStyle name="Normal 25 3 2" xfId="1599"/>
    <cellStyle name="Normal 25 3 3" xfId="1600"/>
    <cellStyle name="Normal 25 3 4" xfId="1601"/>
    <cellStyle name="Normal 25 3 5" xfId="1602"/>
    <cellStyle name="Normal 25 3 6" xfId="1603"/>
    <cellStyle name="Normal 25 3 7" xfId="1604"/>
    <cellStyle name="Normal 25 3 8" xfId="1605"/>
    <cellStyle name="Normal 25 3 9" xfId="1606"/>
    <cellStyle name="Normal 25 30" xfId="1607"/>
    <cellStyle name="Normal 25 31" xfId="1608"/>
    <cellStyle name="Normal 25 32" xfId="1609"/>
    <cellStyle name="Normal 25 33" xfId="1610"/>
    <cellStyle name="Normal 25 34" xfId="1611"/>
    <cellStyle name="Normal 25 35" xfId="1612"/>
    <cellStyle name="Normal 25 36" xfId="1613"/>
    <cellStyle name="Normal 25 37" xfId="1614"/>
    <cellStyle name="Normal 25 38" xfId="1615"/>
    <cellStyle name="Normal 25 39" xfId="1616"/>
    <cellStyle name="Normal 25 4" xfId="1617"/>
    <cellStyle name="Normal 25 4 10" xfId="1618"/>
    <cellStyle name="Normal 25 4 11" xfId="1619"/>
    <cellStyle name="Normal 25 4 12" xfId="1620"/>
    <cellStyle name="Normal 25 4 13" xfId="1621"/>
    <cellStyle name="Normal 25 4 14" xfId="1622"/>
    <cellStyle name="Normal 25 4 15" xfId="1623"/>
    <cellStyle name="Normal 25 4 16" xfId="1624"/>
    <cellStyle name="Normal 25 4 17" xfId="1625"/>
    <cellStyle name="Normal 25 4 2" xfId="1626"/>
    <cellStyle name="Normal 25 4 3" xfId="1627"/>
    <cellStyle name="Normal 25 4 4" xfId="1628"/>
    <cellStyle name="Normal 25 4 5" xfId="1629"/>
    <cellStyle name="Normal 25 4 6" xfId="1630"/>
    <cellStyle name="Normal 25 4 7" xfId="1631"/>
    <cellStyle name="Normal 25 4 8" xfId="1632"/>
    <cellStyle name="Normal 25 4 9" xfId="1633"/>
    <cellStyle name="Normal 25 5" xfId="1634"/>
    <cellStyle name="Normal 25 6" xfId="1635"/>
    <cellStyle name="Normal 25 7" xfId="1636"/>
    <cellStyle name="Normal 25 8" xfId="1637"/>
    <cellStyle name="Normal 25 9" xfId="1638"/>
    <cellStyle name="Normal 26" xfId="1639"/>
    <cellStyle name="Normal 27" xfId="1640"/>
    <cellStyle name="Normal 28" xfId="1641"/>
    <cellStyle name="Normal 29" xfId="1642"/>
    <cellStyle name="Normal 3" xfId="1643"/>
    <cellStyle name="Normal 3 10" xfId="1644"/>
    <cellStyle name="Normal 3 2" xfId="1645"/>
    <cellStyle name="Normal 3 2 10" xfId="1646"/>
    <cellStyle name="Normal 3 2 11" xfId="1647"/>
    <cellStyle name="Normal 3 2 12" xfId="1648"/>
    <cellStyle name="Normal 3 2 13" xfId="1649"/>
    <cellStyle name="Normal 3 2 14" xfId="1650"/>
    <cellStyle name="Normal 3 2 15" xfId="1651"/>
    <cellStyle name="Normal 3 2 16" xfId="1652"/>
    <cellStyle name="Normal 3 2 17" xfId="1653"/>
    <cellStyle name="Normal 3 2 2" xfId="1654"/>
    <cellStyle name="Normal 3 2 3" xfId="1655"/>
    <cellStyle name="Normal 3 2 4" xfId="1656"/>
    <cellStyle name="Normal 3 2 5" xfId="1657"/>
    <cellStyle name="Normal 3 2 6" xfId="1658"/>
    <cellStyle name="Normal 3 2 7" xfId="1659"/>
    <cellStyle name="Normal 3 2 8" xfId="1660"/>
    <cellStyle name="Normal 3 2 9" xfId="1661"/>
    <cellStyle name="Normal 3 3" xfId="1662"/>
    <cellStyle name="Normal 3 3 2" xfId="1663"/>
    <cellStyle name="Normal 3 4" xfId="1664"/>
    <cellStyle name="Normal 3 5" xfId="1665"/>
    <cellStyle name="Normal 3 6" xfId="1666"/>
    <cellStyle name="Normal 3 7" xfId="1667"/>
    <cellStyle name="Normal 3 8" xfId="1668"/>
    <cellStyle name="Normal 3 8 2" xfId="1669"/>
    <cellStyle name="Normal 3 9" xfId="1670"/>
    <cellStyle name="Normal 3_Tame_P76_23.03.11_dargas skembas_iesn" xfId="1671"/>
    <cellStyle name="Normal 30" xfId="1672"/>
    <cellStyle name="Normal 31" xfId="1673"/>
    <cellStyle name="Normal 32" xfId="1674"/>
    <cellStyle name="Normal 33" xfId="1675"/>
    <cellStyle name="Normal 34" xfId="1676"/>
    <cellStyle name="Normal 35" xfId="1677"/>
    <cellStyle name="Normal 36" xfId="1678"/>
    <cellStyle name="Normal 37" xfId="1679"/>
    <cellStyle name="Normal 38" xfId="1680"/>
    <cellStyle name="Normal 39" xfId="1681"/>
    <cellStyle name="Normal 4" xfId="1682"/>
    <cellStyle name="Normal 4 2" xfId="1683"/>
    <cellStyle name="Normal 4 2 2" xfId="1684"/>
    <cellStyle name="Normal 4 3" xfId="1685"/>
    <cellStyle name="Normal 4 4" xfId="1686"/>
    <cellStyle name="Normal 4 5" xfId="1687"/>
    <cellStyle name="Normal 4 6" xfId="1688"/>
    <cellStyle name="Normal 4 7" xfId="1689"/>
    <cellStyle name="Normal 40" xfId="1690"/>
    <cellStyle name="Normal 41" xfId="1691"/>
    <cellStyle name="Normal 42" xfId="1692"/>
    <cellStyle name="Normal 43" xfId="1693"/>
    <cellStyle name="Normal 44" xfId="1694"/>
    <cellStyle name="Normal 45" xfId="1695"/>
    <cellStyle name="Normal 46" xfId="1696"/>
    <cellStyle name="Normal 47" xfId="1697"/>
    <cellStyle name="Normal 48" xfId="1698"/>
    <cellStyle name="Normal 49" xfId="1699"/>
    <cellStyle name="Normal 5" xfId="1700"/>
    <cellStyle name="Normal 5 2" xfId="1701"/>
    <cellStyle name="Normal 5 2 2" xfId="1702"/>
    <cellStyle name="Normal 5 3" xfId="1703"/>
    <cellStyle name="Normal 5 3 2" xfId="1704"/>
    <cellStyle name="Normal 5 4" xfId="1705"/>
    <cellStyle name="Normal 5 5" xfId="1706"/>
    <cellStyle name="Normal 5 6" xfId="1707"/>
    <cellStyle name="Normal 5 6 2" xfId="1708"/>
    <cellStyle name="Normal 5_Tame_P76_23.03.11_dargas skembas_iesn" xfId="1709"/>
    <cellStyle name="Normal 50" xfId="1710"/>
    <cellStyle name="Normal 51" xfId="1711"/>
    <cellStyle name="Normal 52" xfId="1712"/>
    <cellStyle name="Normal 53" xfId="1713"/>
    <cellStyle name="Normal 54" xfId="1714"/>
    <cellStyle name="Normal 55" xfId="1715"/>
    <cellStyle name="Normal 56" xfId="1716"/>
    <cellStyle name="Normal 57" xfId="1717"/>
    <cellStyle name="Normal 58" xfId="1718"/>
    <cellStyle name="Normal 59" xfId="1719"/>
    <cellStyle name="Normal 6" xfId="1720"/>
    <cellStyle name="Normal 6 2" xfId="1721"/>
    <cellStyle name="Normal 6 2 2" xfId="1722"/>
    <cellStyle name="Normal 6 3" xfId="1723"/>
    <cellStyle name="Normal 6 4" xfId="1724"/>
    <cellStyle name="Normal 6 5" xfId="1725"/>
    <cellStyle name="Normal 6 6" xfId="1726"/>
    <cellStyle name="Normal 60" xfId="1727"/>
    <cellStyle name="Normal 61" xfId="1728"/>
    <cellStyle name="Normal 62" xfId="1729"/>
    <cellStyle name="Normal 63" xfId="1730"/>
    <cellStyle name="Normal 64" xfId="1731"/>
    <cellStyle name="Normal 65" xfId="1732"/>
    <cellStyle name="Normal 66" xfId="1733"/>
    <cellStyle name="Normal 67" xfId="1734"/>
    <cellStyle name="Normal 68" xfId="1735"/>
    <cellStyle name="Normal 68 2" xfId="1736"/>
    <cellStyle name="Normal 68 3" xfId="1737"/>
    <cellStyle name="Normal 68 4" xfId="1738"/>
    <cellStyle name="Normal 68 5" xfId="1739"/>
    <cellStyle name="Normal 68 6" xfId="1740"/>
    <cellStyle name="Normal 68 7" xfId="1741"/>
    <cellStyle name="Normal 68 8" xfId="1742"/>
    <cellStyle name="Normal 68 9" xfId="1743"/>
    <cellStyle name="Normal 69" xfId="1744"/>
    <cellStyle name="Normal 7" xfId="1745"/>
    <cellStyle name="Normal 7 2" xfId="1746"/>
    <cellStyle name="Normal 7 2 2" xfId="1747"/>
    <cellStyle name="Normal 7 3" xfId="1748"/>
    <cellStyle name="Normal 70" xfId="1749"/>
    <cellStyle name="Normal 70 2" xfId="1750"/>
    <cellStyle name="Normal 70 3" xfId="1751"/>
    <cellStyle name="Normal 70 4" xfId="1752"/>
    <cellStyle name="Normal 70 5" xfId="1753"/>
    <cellStyle name="Normal 70 6" xfId="1754"/>
    <cellStyle name="Normal 70 7" xfId="1755"/>
    <cellStyle name="Normal 70 8" xfId="1756"/>
    <cellStyle name="Normal 70 9" xfId="1757"/>
    <cellStyle name="Normal 71" xfId="1758"/>
    <cellStyle name="Normal 72" xfId="1759"/>
    <cellStyle name="Normal 72 2" xfId="1760"/>
    <cellStyle name="Normal 72 3" xfId="1761"/>
    <cellStyle name="Normal 72 4" xfId="1762"/>
    <cellStyle name="Normal 72 5" xfId="1763"/>
    <cellStyle name="Normal 72 6" xfId="1764"/>
    <cellStyle name="Normal 72 7" xfId="1765"/>
    <cellStyle name="Normal 72 8" xfId="1766"/>
    <cellStyle name="Normal 72 9" xfId="1767"/>
    <cellStyle name="Normal 73" xfId="1768"/>
    <cellStyle name="Normal 74" xfId="1769"/>
    <cellStyle name="Normal 74 2" xfId="1770"/>
    <cellStyle name="Normal 74 3" xfId="1771"/>
    <cellStyle name="Normal 74 4" xfId="1772"/>
    <cellStyle name="Normal 74 5" xfId="1773"/>
    <cellStyle name="Normal 74 6" xfId="1774"/>
    <cellStyle name="Normal 74 7" xfId="1775"/>
    <cellStyle name="Normal 74 8" xfId="1776"/>
    <cellStyle name="Normal 74 9" xfId="1777"/>
    <cellStyle name="Normal 75" xfId="1778"/>
    <cellStyle name="Normal 76" xfId="1779"/>
    <cellStyle name="Normal 76 2" xfId="1780"/>
    <cellStyle name="Normal 76 3" xfId="1781"/>
    <cellStyle name="Normal 76 4" xfId="1782"/>
    <cellStyle name="Normal 76 5" xfId="1783"/>
    <cellStyle name="Normal 76 6" xfId="1784"/>
    <cellStyle name="Normal 76 7" xfId="1785"/>
    <cellStyle name="Normal 76 8" xfId="1786"/>
    <cellStyle name="Normal 76 9" xfId="1787"/>
    <cellStyle name="Normal 77" xfId="1788"/>
    <cellStyle name="Normal 78" xfId="1789"/>
    <cellStyle name="Normal 78 2" xfId="1790"/>
    <cellStyle name="Normal 78 3" xfId="1791"/>
    <cellStyle name="Normal 78 4" xfId="1792"/>
    <cellStyle name="Normal 78 5" xfId="1793"/>
    <cellStyle name="Normal 78 6" xfId="1794"/>
    <cellStyle name="Normal 78 7" xfId="1795"/>
    <cellStyle name="Normal 78 8" xfId="1796"/>
    <cellStyle name="Normal 78 9" xfId="1797"/>
    <cellStyle name="Normal 79" xfId="1798"/>
    <cellStyle name="Normal 79 2" xfId="1799"/>
    <cellStyle name="Normal 79 3" xfId="1800"/>
    <cellStyle name="Normal 79 4" xfId="1801"/>
    <cellStyle name="Normal 79 5" xfId="1802"/>
    <cellStyle name="Normal 79 6" xfId="1803"/>
    <cellStyle name="Normal 79 7" xfId="1804"/>
    <cellStyle name="Normal 79 8" xfId="1805"/>
    <cellStyle name="Normal 79 9" xfId="1806"/>
    <cellStyle name="Normal 8" xfId="1807"/>
    <cellStyle name="Normal 8 2" xfId="1808"/>
    <cellStyle name="Normal 8 2 2" xfId="1809"/>
    <cellStyle name="Normal 8 3" xfId="1810"/>
    <cellStyle name="Normal 8 4" xfId="1811"/>
    <cellStyle name="Normal 80" xfId="1812"/>
    <cellStyle name="Normal 81" xfId="1813"/>
    <cellStyle name="Normal 82" xfId="1814"/>
    <cellStyle name="Normal 83" xfId="1815"/>
    <cellStyle name="Normal 84" xfId="1816"/>
    <cellStyle name="Normal 85" xfId="1817"/>
    <cellStyle name="Normal 86" xfId="1818"/>
    <cellStyle name="Normal 87" xfId="1819"/>
    <cellStyle name="Normal 88" xfId="1820"/>
    <cellStyle name="Normal 89" xfId="1821"/>
    <cellStyle name="Normal 9" xfId="1822"/>
    <cellStyle name="Normal 9 2" xfId="1823"/>
    <cellStyle name="Normal 9 2 2" xfId="1824"/>
    <cellStyle name="Normal 9 2 2 2" xfId="1825"/>
    <cellStyle name="Normal 9 3" xfId="1826"/>
    <cellStyle name="Normal 90" xfId="1827"/>
    <cellStyle name="Normal 91" xfId="1828"/>
    <cellStyle name="Normal 92" xfId="1829"/>
    <cellStyle name="Normal 93" xfId="1830"/>
    <cellStyle name="Normal 94" xfId="1831"/>
    <cellStyle name="Normal 95" xfId="1832"/>
    <cellStyle name="Normal 96" xfId="1833"/>
    <cellStyle name="Normal 96 2" xfId="1834"/>
    <cellStyle name="Normal 97" xfId="1835"/>
    <cellStyle name="Normal]skembas 25 2" xfId="1836"/>
    <cellStyle name="Note 10" xfId="1837"/>
    <cellStyle name="Note 11" xfId="1838"/>
    <cellStyle name="Note 12" xfId="1839"/>
    <cellStyle name="Note 13" xfId="1840"/>
    <cellStyle name="Note 14" xfId="1841"/>
    <cellStyle name="Note 15" xfId="1842"/>
    <cellStyle name="Note 16" xfId="1843"/>
    <cellStyle name="Note 17" xfId="1844"/>
    <cellStyle name="Note 18" xfId="1845"/>
    <cellStyle name="Note 19" xfId="1846"/>
    <cellStyle name="Note 2" xfId="1847"/>
    <cellStyle name="Note 2 2" xfId="1848"/>
    <cellStyle name="Note 2 3" xfId="1849"/>
    <cellStyle name="Note 2 4" xfId="1850"/>
    <cellStyle name="Note 20" xfId="1851"/>
    <cellStyle name="Note 21" xfId="1852"/>
    <cellStyle name="Note 22" xfId="1853"/>
    <cellStyle name="Note 3" xfId="1854"/>
    <cellStyle name="Note 4" xfId="1855"/>
    <cellStyle name="Note 5" xfId="1856"/>
    <cellStyle name="Note 6" xfId="1857"/>
    <cellStyle name="Note 7" xfId="1858"/>
    <cellStyle name="Note 8" xfId="1859"/>
    <cellStyle name="Note 9" xfId="1860"/>
    <cellStyle name="Output 10" xfId="1861"/>
    <cellStyle name="Output 11" xfId="1862"/>
    <cellStyle name="Output 12" xfId="1863"/>
    <cellStyle name="Output 13" xfId="1864"/>
    <cellStyle name="Output 14" xfId="1865"/>
    <cellStyle name="Output 15" xfId="1866"/>
    <cellStyle name="Output 16" xfId="1867"/>
    <cellStyle name="Output 17" xfId="1868"/>
    <cellStyle name="Output 18" xfId="1869"/>
    <cellStyle name="Output 19" xfId="1870"/>
    <cellStyle name="Output 2" xfId="1871"/>
    <cellStyle name="Output 2 2" xfId="1872"/>
    <cellStyle name="Output 2 3" xfId="1873"/>
    <cellStyle name="Output 2 4" xfId="1874"/>
    <cellStyle name="Output 20" xfId="1875"/>
    <cellStyle name="Output 21" xfId="1876"/>
    <cellStyle name="Output 22" xfId="1877"/>
    <cellStyle name="Output 3" xfId="1878"/>
    <cellStyle name="Output 4" xfId="1879"/>
    <cellStyle name="Output 5" xfId="1880"/>
    <cellStyle name="Output 6" xfId="1881"/>
    <cellStyle name="Output 7" xfId="1882"/>
    <cellStyle name="Output 8" xfId="1883"/>
    <cellStyle name="Output 9" xfId="1884"/>
    <cellStyle name="Parastais 2" xfId="1885"/>
    <cellStyle name="Parastais 2 2" xfId="1886"/>
    <cellStyle name="Parastais 2_Ezerparks Tame sia Lokšrrs T1 un ielu pabeigša nai 14.07.2011_1" xfId="1887"/>
    <cellStyle name="Parastais_darbu daudzumi Ziepniekkalna mezcls draft 15-11-2007" xfId="1888"/>
    <cellStyle name="Parasts 3" xfId="1889"/>
    <cellStyle name="Parasts 3 2" xfId="1890"/>
    <cellStyle name="Parasts 3 2 2" xfId="1891"/>
    <cellStyle name="Perbent 4" xfId="1892"/>
    <cellStyle name="Percejt 2 2 2" xfId="1893"/>
    <cellStyle name="Percent 10" xfId="1894"/>
    <cellStyle name="Percent 11" xfId="1895"/>
    <cellStyle name="Percent 12" xfId="1896"/>
    <cellStyle name="Percent 13" xfId="1897"/>
    <cellStyle name="Percent 2" xfId="1898"/>
    <cellStyle name="Percent 2 2" xfId="1899"/>
    <cellStyle name="Percent 2 2 2" xfId="1900"/>
    <cellStyle name="Percent 2 3" xfId="1901"/>
    <cellStyle name="Percent 2 3 2" xfId="1902"/>
    <cellStyle name="Percent 2 4" xfId="1903"/>
    <cellStyle name="Percent 3" xfId="1904"/>
    <cellStyle name="Percent 4" xfId="1905"/>
    <cellStyle name="Percent 5" xfId="1906"/>
    <cellStyle name="Percent 6" xfId="1907"/>
    <cellStyle name="Percent 7" xfId="1908"/>
    <cellStyle name="Percent 8" xfId="1909"/>
    <cellStyle name="Percent 8 2" xfId="1910"/>
    <cellStyle name="Percent 8 2 2" xfId="1911"/>
    <cellStyle name="Percent 9" xfId="1912"/>
    <cellStyle name="Percent 9 2" xfId="1913"/>
    <cellStyle name="Position" xfId="1914"/>
    <cellStyle name="Result" xfId="1915"/>
    <cellStyle name="Result 2" xfId="1916"/>
    <cellStyle name="Result2" xfId="1917"/>
    <cellStyle name="Result2 2" xfId="1918"/>
    <cellStyle name="Saistītā šūna" xfId="1919"/>
    <cellStyle name="Standard_Anpassen der Amortisation" xfId="1920"/>
    <cellStyle name="Stils 1" xfId="1921"/>
    <cellStyle name="Style 1" xfId="1922"/>
    <cellStyle name="Style 1 2" xfId="1923"/>
    <cellStyle name="Style 1 2 2" xfId="1924"/>
    <cellStyle name="Style 1 3" xfId="1925"/>
    <cellStyle name="Style 1 4" xfId="1926"/>
    <cellStyle name="Style 1 5" xfId="1927"/>
    <cellStyle name="Style 1 6" xfId="1928"/>
    <cellStyle name="Style 1 7" xfId="1929"/>
    <cellStyle name="Style 2" xfId="1930"/>
    <cellStyle name="Title 10" xfId="1931"/>
    <cellStyle name="Title 11" xfId="1932"/>
    <cellStyle name="Title 12" xfId="1933"/>
    <cellStyle name="Title 13" xfId="1934"/>
    <cellStyle name="Title 14" xfId="1935"/>
    <cellStyle name="Title 15" xfId="1936"/>
    <cellStyle name="Title 16" xfId="1937"/>
    <cellStyle name="Title 17" xfId="1938"/>
    <cellStyle name="Title 18" xfId="1939"/>
    <cellStyle name="Title 19" xfId="1940"/>
    <cellStyle name="Title 2" xfId="1941"/>
    <cellStyle name="Title 2 2" xfId="1942"/>
    <cellStyle name="Title 2 3" xfId="1943"/>
    <cellStyle name="Title 2 4" xfId="1944"/>
    <cellStyle name="Title 20" xfId="1945"/>
    <cellStyle name="Title 21" xfId="1946"/>
    <cellStyle name="Title 22" xfId="1947"/>
    <cellStyle name="Title 3" xfId="1948"/>
    <cellStyle name="Title 4" xfId="1949"/>
    <cellStyle name="Title 5" xfId="1950"/>
    <cellStyle name="Title 6" xfId="1951"/>
    <cellStyle name="Title 7" xfId="1952"/>
    <cellStyle name="Title 8" xfId="1953"/>
    <cellStyle name="Title 9" xfId="1954"/>
    <cellStyle name="Total 10" xfId="1955"/>
    <cellStyle name="Total 11" xfId="1956"/>
    <cellStyle name="Total 12" xfId="1957"/>
    <cellStyle name="Total 13" xfId="1958"/>
    <cellStyle name="Total 14" xfId="1959"/>
    <cellStyle name="Total 15" xfId="1960"/>
    <cellStyle name="Total 16" xfId="1961"/>
    <cellStyle name="Total 17" xfId="1962"/>
    <cellStyle name="Total 18" xfId="1963"/>
    <cellStyle name="Total 19" xfId="1964"/>
    <cellStyle name="Total 2" xfId="1965"/>
    <cellStyle name="Total 2 2" xfId="1966"/>
    <cellStyle name="Total 2 3" xfId="1967"/>
    <cellStyle name="Total 2 4" xfId="1968"/>
    <cellStyle name="Total 20" xfId="1969"/>
    <cellStyle name="Total 21" xfId="1970"/>
    <cellStyle name="Total 22" xfId="1971"/>
    <cellStyle name="Total 3" xfId="1972"/>
    <cellStyle name="Total 4" xfId="1973"/>
    <cellStyle name="Total 5" xfId="1974"/>
    <cellStyle name="Total 6" xfId="1975"/>
    <cellStyle name="Total 7" xfId="1976"/>
    <cellStyle name="Total 8" xfId="1977"/>
    <cellStyle name="Total 9" xfId="1978"/>
    <cellStyle name="Unit" xfId="1979"/>
    <cellStyle name="Währung [0]_Compiling Utility Macros" xfId="1980"/>
    <cellStyle name="Währung_Compiling Utility Macros" xfId="1981"/>
    <cellStyle name="Warning Text 10" xfId="1982"/>
    <cellStyle name="Warning Text 11" xfId="1983"/>
    <cellStyle name="Warning Text 12" xfId="1984"/>
    <cellStyle name="Warning Text 13" xfId="1985"/>
    <cellStyle name="Warning Text 14" xfId="1986"/>
    <cellStyle name="Warning Text 15" xfId="1987"/>
    <cellStyle name="Warning Text 16" xfId="1988"/>
    <cellStyle name="Warning Text 17" xfId="1989"/>
    <cellStyle name="Warning Text 18" xfId="1990"/>
    <cellStyle name="Warning Text 19" xfId="1991"/>
    <cellStyle name="Warning Text 2" xfId="1992"/>
    <cellStyle name="Warning Text 2 2" xfId="1993"/>
    <cellStyle name="Warning Text 2 3" xfId="1994"/>
    <cellStyle name="Warning Text 2 4" xfId="1995"/>
    <cellStyle name="Warning Text 20" xfId="1996"/>
    <cellStyle name="Warning Text 21" xfId="1997"/>
    <cellStyle name="Warning Text 22" xfId="1998"/>
    <cellStyle name="Warning Text 3" xfId="1999"/>
    <cellStyle name="Warning Text 4" xfId="2000"/>
    <cellStyle name="Warning Text 5" xfId="2001"/>
    <cellStyle name="Warning Text 6" xfId="2002"/>
    <cellStyle name="Warning Text 7" xfId="2003"/>
    <cellStyle name="Warning Text 8" xfId="2004"/>
    <cellStyle name="Warning Text 9" xfId="2005"/>
    <cellStyle name="Акцент1" xfId="2069" builtinId="29" hidden="1"/>
    <cellStyle name="Акцент1" xfId="2006"/>
    <cellStyle name="Акцент1 2" xfId="2007"/>
    <cellStyle name="Акцент2" xfId="2070" builtinId="33" hidden="1"/>
    <cellStyle name="Акцент2" xfId="2008"/>
    <cellStyle name="Акцент2 2" xfId="2009"/>
    <cellStyle name="Акцент3" xfId="2071" builtinId="37" hidden="1"/>
    <cellStyle name="Акцент3" xfId="2010"/>
    <cellStyle name="Акцент3 2" xfId="2011"/>
    <cellStyle name="Акцент4" xfId="2072" builtinId="41" hidden="1"/>
    <cellStyle name="Акцент4" xfId="2012"/>
    <cellStyle name="Акцент4 2" xfId="2013"/>
    <cellStyle name="Акцент5" xfId="2073" builtinId="45" hidden="1"/>
    <cellStyle name="Акцент5" xfId="2014"/>
    <cellStyle name="Акцент5 2" xfId="2015"/>
    <cellStyle name="Акцент6" xfId="2074" builtinId="49" hidden="1"/>
    <cellStyle name="Акцент6" xfId="2016"/>
    <cellStyle name="Акцент6 2" xfId="2017"/>
    <cellStyle name="Ввод " xfId="2062" builtinId="20" hidden="1"/>
    <cellStyle name="Ввод " xfId="2018"/>
    <cellStyle name="Ввод  2" xfId="2019"/>
    <cellStyle name="Вывод" xfId="2063" builtinId="21" hidden="1"/>
    <cellStyle name="Вывод" xfId="2020"/>
    <cellStyle name="Вывод 2" xfId="2021"/>
    <cellStyle name="Вычисление" xfId="2064" builtinId="22" hidden="1"/>
    <cellStyle name="Вычисление" xfId="2022"/>
    <cellStyle name="Вычисление 2" xfId="2023"/>
    <cellStyle name="Заголовок 1" xfId="2055" builtinId="16" hidden="1"/>
    <cellStyle name="Заголовок 1" xfId="2024"/>
    <cellStyle name="Заголовок 1 2" xfId="2025"/>
    <cellStyle name="Заголовок 2" xfId="2056" builtinId="17" hidden="1"/>
    <cellStyle name="Заголовок 2" xfId="2026"/>
    <cellStyle name="Заголовок 2 2" xfId="2027"/>
    <cellStyle name="Заголовок 3" xfId="2057" builtinId="18" hidden="1"/>
    <cellStyle name="Заголовок 3" xfId="2028"/>
    <cellStyle name="Заголовок 3 2" xfId="2029"/>
    <cellStyle name="Заголовок 4" xfId="2058" builtinId="19" hidden="1"/>
    <cellStyle name="Заголовок 4" xfId="2030"/>
    <cellStyle name="Заголовок 4 2" xfId="2031"/>
    <cellStyle name="Итог" xfId="2068" builtinId="25" hidden="1"/>
    <cellStyle name="Итог" xfId="2032"/>
    <cellStyle name="Итог 2" xfId="2033"/>
    <cellStyle name="Контрольная ячейка" xfId="2066" builtinId="23" hidden="1"/>
    <cellStyle name="Контрольная ячейка" xfId="2034"/>
    <cellStyle name="Контрольная ячейка 2" xfId="2035"/>
    <cellStyle name="Название" xfId="2054" builtinId="15" hidden="1"/>
    <cellStyle name="Название" xfId="2036"/>
    <cellStyle name="Название 2" xfId="2037"/>
    <cellStyle name="Нейтральный" xfId="2061" builtinId="28" hidden="1"/>
    <cellStyle name="Нейтральный" xfId="2038"/>
    <cellStyle name="Нейтральный 2" xfId="2039"/>
    <cellStyle name="Обычный" xfId="0" builtinId="0"/>
    <cellStyle name="Обычный 2" xfId="2040"/>
    <cellStyle name="Обычный 3" xfId="2041"/>
    <cellStyle name="Плохой" xfId="2060" builtinId="27" hidden="1"/>
    <cellStyle name="Плохой" xfId="2042"/>
    <cellStyle name="Плохой 2" xfId="2043"/>
    <cellStyle name="Пояснение 2" xfId="2044"/>
    <cellStyle name="Примечание" xfId="2067" builtinId="10" hidden="1"/>
    <cellStyle name="Примечание" xfId="2045"/>
    <cellStyle name="Примечание 2" xfId="2046"/>
    <cellStyle name="Связанная ячейка" xfId="2065" builtinId="24" hidden="1"/>
    <cellStyle name="Связанная ячейка" xfId="2047"/>
    <cellStyle name="Связанная ячейка 2" xfId="2048"/>
    <cellStyle name="Стиль 1" xfId="2049"/>
    <cellStyle name="Стиль 1 2" xfId="2050"/>
    <cellStyle name="Текст предупреждения 2" xfId="2051"/>
    <cellStyle name="Хороший" xfId="2059" builtinId="26" hidden="1"/>
    <cellStyle name="Хороший" xfId="2052"/>
    <cellStyle name="Хороший 2" xfId="20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N18" sqref="N18"/>
    </sheetView>
  </sheetViews>
  <sheetFormatPr defaultRowHeight="13.2"/>
  <cols>
    <col min="1" max="1" width="3.44140625" customWidth="1"/>
    <col min="2" max="2" width="26.88671875" customWidth="1"/>
  </cols>
  <sheetData>
    <row r="1" spans="1:16">
      <c r="A1" s="171" t="s">
        <v>0</v>
      </c>
      <c r="B1" s="172" t="s">
        <v>1</v>
      </c>
      <c r="C1" s="171" t="s">
        <v>2</v>
      </c>
      <c r="D1" s="171" t="s">
        <v>3</v>
      </c>
      <c r="E1" s="165" t="s">
        <v>4</v>
      </c>
      <c r="F1" s="172" t="s">
        <v>5</v>
      </c>
      <c r="G1" s="172"/>
      <c r="H1" s="172"/>
      <c r="I1" s="172"/>
      <c r="J1" s="172" t="s">
        <v>6</v>
      </c>
      <c r="K1" s="172"/>
      <c r="L1" s="172"/>
      <c r="M1" s="172"/>
      <c r="N1" s="175" t="s">
        <v>7</v>
      </c>
      <c r="O1" s="176" t="s">
        <v>8</v>
      </c>
      <c r="P1" s="165" t="s">
        <v>9</v>
      </c>
    </row>
    <row r="2" spans="1:16">
      <c r="A2" s="171"/>
      <c r="B2" s="172"/>
      <c r="C2" s="171"/>
      <c r="D2" s="171"/>
      <c r="E2" s="165"/>
      <c r="F2" s="1" t="s">
        <v>10</v>
      </c>
      <c r="G2" s="1" t="s">
        <v>11</v>
      </c>
      <c r="H2" s="1" t="s">
        <v>12</v>
      </c>
      <c r="I2" s="7" t="s">
        <v>13</v>
      </c>
      <c r="J2" s="1" t="s">
        <v>10</v>
      </c>
      <c r="K2" s="1" t="s">
        <v>11</v>
      </c>
      <c r="L2" s="1" t="s">
        <v>12</v>
      </c>
      <c r="M2" s="7" t="s">
        <v>13</v>
      </c>
      <c r="N2" s="175"/>
      <c r="O2" s="176"/>
      <c r="P2" s="165"/>
    </row>
    <row r="3" spans="1:16" s="3" customFormat="1">
      <c r="A3" s="173" t="s">
        <v>14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s="3" customFormat="1">
      <c r="A4" s="174" t="s">
        <v>171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" customFormat="1">
      <c r="A5" s="174" t="s">
        <v>172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</row>
    <row r="6" spans="1:16">
      <c r="A6" s="166" t="s">
        <v>117</v>
      </c>
      <c r="B6" s="166"/>
      <c r="C6" s="166"/>
      <c r="D6" s="166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</row>
    <row r="7" spans="1:16">
      <c r="A7" s="60">
        <v>1</v>
      </c>
      <c r="B7" s="72" t="s">
        <v>141</v>
      </c>
      <c r="C7" s="73">
        <v>2014</v>
      </c>
      <c r="D7" s="74" t="s">
        <v>177</v>
      </c>
      <c r="E7" s="62">
        <v>27.5</v>
      </c>
      <c r="F7" s="112">
        <v>12</v>
      </c>
      <c r="G7" s="112">
        <v>15</v>
      </c>
      <c r="H7" s="112">
        <v>16</v>
      </c>
      <c r="I7" s="63">
        <v>16</v>
      </c>
      <c r="J7" s="120">
        <v>20</v>
      </c>
      <c r="K7" s="120">
        <v>22</v>
      </c>
      <c r="L7" s="109">
        <v>24</v>
      </c>
      <c r="M7" s="56">
        <v>22</v>
      </c>
      <c r="N7" s="57">
        <v>5</v>
      </c>
      <c r="O7" s="58">
        <f>I7+M7</f>
        <v>38</v>
      </c>
      <c r="P7" s="59">
        <f>IF(O7=0,0,10^(0.75194503*LOG10(E7/175.508)^2)*O7)</f>
        <v>116.68619101033291</v>
      </c>
    </row>
    <row r="8" spans="1:16">
      <c r="A8" s="60">
        <v>3</v>
      </c>
      <c r="B8" s="72" t="s">
        <v>176</v>
      </c>
      <c r="C8" s="74">
        <v>2012</v>
      </c>
      <c r="D8" s="74" t="s">
        <v>90</v>
      </c>
      <c r="E8" s="62">
        <v>28.4</v>
      </c>
      <c r="F8" s="112">
        <v>15</v>
      </c>
      <c r="G8" s="112">
        <v>17</v>
      </c>
      <c r="H8" s="112">
        <v>18</v>
      </c>
      <c r="I8" s="63">
        <v>18</v>
      </c>
      <c r="J8" s="120">
        <v>23</v>
      </c>
      <c r="K8" s="109">
        <v>25</v>
      </c>
      <c r="L8" s="109">
        <v>25</v>
      </c>
      <c r="M8" s="56">
        <v>23</v>
      </c>
      <c r="N8" s="57">
        <v>3</v>
      </c>
      <c r="O8" s="58">
        <f>I8+M8</f>
        <v>41</v>
      </c>
      <c r="P8" s="59">
        <f>IF(O8=0,0,10^(0.75194503*LOG10(E8/175.508)^2)*O8)</f>
        <v>121.12564182290257</v>
      </c>
    </row>
    <row r="9" spans="1:16">
      <c r="A9" s="60">
        <v>4</v>
      </c>
      <c r="B9" s="72" t="s">
        <v>123</v>
      </c>
      <c r="C9" s="73">
        <v>2013</v>
      </c>
      <c r="D9" s="74" t="s">
        <v>90</v>
      </c>
      <c r="E9" s="62">
        <v>29</v>
      </c>
      <c r="F9" s="113">
        <v>15</v>
      </c>
      <c r="G9" s="112">
        <v>15</v>
      </c>
      <c r="H9" s="112">
        <v>16</v>
      </c>
      <c r="I9" s="63">
        <v>16</v>
      </c>
      <c r="J9" s="120">
        <v>23</v>
      </c>
      <c r="K9" s="120">
        <v>25</v>
      </c>
      <c r="L9" s="109">
        <v>26</v>
      </c>
      <c r="M9" s="56">
        <v>25</v>
      </c>
      <c r="N9" s="57">
        <v>4</v>
      </c>
      <c r="O9" s="58">
        <f>I9+M9</f>
        <v>41</v>
      </c>
      <c r="P9" s="59">
        <f>IF(O9=0,0,10^(0.75194503*LOG10(E9/175.508)^2)*O9)</f>
        <v>118.16732975920897</v>
      </c>
    </row>
    <row r="10" spans="1:16">
      <c r="A10" s="53">
        <v>5</v>
      </c>
      <c r="B10" s="72" t="s">
        <v>18</v>
      </c>
      <c r="C10" s="73">
        <v>2013</v>
      </c>
      <c r="D10" s="73" t="s">
        <v>16</v>
      </c>
      <c r="E10" s="55">
        <v>26.2</v>
      </c>
      <c r="F10" s="112">
        <v>20</v>
      </c>
      <c r="G10" s="112">
        <v>22</v>
      </c>
      <c r="H10" s="112">
        <v>24</v>
      </c>
      <c r="I10" s="56">
        <v>24</v>
      </c>
      <c r="J10" s="120">
        <v>25</v>
      </c>
      <c r="K10" s="120">
        <v>27</v>
      </c>
      <c r="L10" s="109">
        <v>29</v>
      </c>
      <c r="M10" s="56">
        <v>27</v>
      </c>
      <c r="N10" s="57">
        <v>1</v>
      </c>
      <c r="O10" s="58">
        <f>I10+M10</f>
        <v>51</v>
      </c>
      <c r="P10" s="59">
        <f>IF(O10=0,0,10^(0.75194503*LOG10(E10/175.508)^2)*O10)</f>
        <v>166.18766653330979</v>
      </c>
    </row>
    <row r="11" spans="1:16">
      <c r="A11" s="53">
        <v>6</v>
      </c>
      <c r="B11" s="72" t="s">
        <v>21</v>
      </c>
      <c r="C11" s="73">
        <v>2014</v>
      </c>
      <c r="D11" s="73" t="s">
        <v>16</v>
      </c>
      <c r="E11" s="55">
        <v>29.45</v>
      </c>
      <c r="F11" s="112">
        <v>20</v>
      </c>
      <c r="G11" s="112">
        <v>22</v>
      </c>
      <c r="H11" s="113">
        <v>24</v>
      </c>
      <c r="I11" s="56">
        <v>22</v>
      </c>
      <c r="J11" s="120">
        <v>25</v>
      </c>
      <c r="K11" s="120">
        <v>27</v>
      </c>
      <c r="L11" s="109">
        <v>30</v>
      </c>
      <c r="M11" s="56">
        <v>27</v>
      </c>
      <c r="N11" s="57">
        <v>2</v>
      </c>
      <c r="O11" s="58">
        <f>I11+M11</f>
        <v>49</v>
      </c>
      <c r="P11" s="59">
        <f>IF(O11=0,0,10^(0.75194503*LOG10(E11/175.508)^2)*O11)</f>
        <v>138.70104763850782</v>
      </c>
    </row>
    <row r="12" spans="1:16">
      <c r="A12" s="166" t="s">
        <v>15</v>
      </c>
      <c r="B12" s="166"/>
      <c r="C12" s="166"/>
      <c r="D12" s="166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</row>
    <row r="13" spans="1:16">
      <c r="A13" s="60">
        <v>7</v>
      </c>
      <c r="B13" s="72" t="s">
        <v>19</v>
      </c>
      <c r="C13" s="73">
        <v>2014</v>
      </c>
      <c r="D13" s="74" t="s">
        <v>20</v>
      </c>
      <c r="E13" s="62">
        <v>31.55</v>
      </c>
      <c r="F13" s="112">
        <v>13</v>
      </c>
      <c r="G13" s="112">
        <v>15</v>
      </c>
      <c r="H13" s="112">
        <v>16</v>
      </c>
      <c r="I13" s="63">
        <v>16</v>
      </c>
      <c r="J13" s="120">
        <v>17</v>
      </c>
      <c r="K13" s="120">
        <v>20</v>
      </c>
      <c r="L13" s="109">
        <v>22</v>
      </c>
      <c r="M13" s="56">
        <v>20</v>
      </c>
      <c r="N13" s="57">
        <v>4</v>
      </c>
      <c r="O13" s="58">
        <f>I13+M13</f>
        <v>36</v>
      </c>
      <c r="P13" s="59">
        <f>IF(O13=0,0,10^(0.75194503*LOG10(E13/175.508)^2)*O13)</f>
        <v>94.185540887906527</v>
      </c>
    </row>
    <row r="14" spans="1:16">
      <c r="A14" s="60">
        <v>9</v>
      </c>
      <c r="B14" s="72" t="s">
        <v>131</v>
      </c>
      <c r="C14" s="73">
        <v>2012</v>
      </c>
      <c r="D14" s="74" t="s">
        <v>132</v>
      </c>
      <c r="E14" s="62">
        <v>33.6</v>
      </c>
      <c r="F14" s="112">
        <v>18</v>
      </c>
      <c r="G14" s="112">
        <v>20</v>
      </c>
      <c r="H14" s="112">
        <v>22</v>
      </c>
      <c r="I14" s="63">
        <v>22</v>
      </c>
      <c r="J14" s="120">
        <v>26</v>
      </c>
      <c r="K14" s="120">
        <v>28</v>
      </c>
      <c r="L14" s="109">
        <v>30</v>
      </c>
      <c r="M14" s="56">
        <v>28</v>
      </c>
      <c r="N14" s="57">
        <v>1</v>
      </c>
      <c r="O14" s="58">
        <f>I14+M14</f>
        <v>50</v>
      </c>
      <c r="P14" s="59">
        <f>IF(O14=0,0,10^(0.75194503*LOG10(E14/175.508)^2)*O14)</f>
        <v>122.05904709884292</v>
      </c>
    </row>
    <row r="15" spans="1:16">
      <c r="A15" s="60">
        <v>10</v>
      </c>
      <c r="B15" s="72" t="s">
        <v>167</v>
      </c>
      <c r="C15" s="74">
        <v>2013</v>
      </c>
      <c r="D15" s="74" t="s">
        <v>166</v>
      </c>
      <c r="E15" s="62">
        <v>31.35</v>
      </c>
      <c r="F15" s="112">
        <v>19</v>
      </c>
      <c r="G15" s="112">
        <v>21</v>
      </c>
      <c r="H15" s="113">
        <v>23</v>
      </c>
      <c r="I15" s="63">
        <v>21</v>
      </c>
      <c r="J15" s="120">
        <v>23</v>
      </c>
      <c r="K15" s="120">
        <v>25</v>
      </c>
      <c r="L15" s="120">
        <v>27</v>
      </c>
      <c r="M15" s="56">
        <v>27</v>
      </c>
      <c r="N15" s="57">
        <v>2</v>
      </c>
      <c r="O15" s="58">
        <f>I15+M15</f>
        <v>48</v>
      </c>
      <c r="P15" s="59">
        <f>IF(O15=0,0,10^(0.75194503*LOG10(E15/175.508)^2)*O15)</f>
        <v>126.48070577211428</v>
      </c>
    </row>
    <row r="16" spans="1:16">
      <c r="A16" s="53">
        <v>15</v>
      </c>
      <c r="B16" s="72" t="s">
        <v>17</v>
      </c>
      <c r="C16" s="73">
        <v>2013</v>
      </c>
      <c r="D16" s="73" t="s">
        <v>16</v>
      </c>
      <c r="E16" s="55">
        <v>31.6</v>
      </c>
      <c r="F16" s="112">
        <v>19</v>
      </c>
      <c r="G16" s="113">
        <v>20</v>
      </c>
      <c r="H16" s="112">
        <v>20</v>
      </c>
      <c r="I16" s="56">
        <v>20</v>
      </c>
      <c r="J16" s="120">
        <v>23</v>
      </c>
      <c r="K16" s="120">
        <v>25</v>
      </c>
      <c r="L16" s="120">
        <v>28</v>
      </c>
      <c r="M16" s="56">
        <v>28</v>
      </c>
      <c r="N16" s="57">
        <v>3</v>
      </c>
      <c r="O16" s="58">
        <f>I16+M16</f>
        <v>48</v>
      </c>
      <c r="P16" s="59">
        <f>IF(O16=0,0,10^(0.75194503*LOG10(E16/175.508)^2)*O16)</f>
        <v>125.35812900688057</v>
      </c>
    </row>
    <row r="17" spans="1:16">
      <c r="A17" s="168" t="s">
        <v>22</v>
      </c>
      <c r="B17" s="169"/>
      <c r="C17" s="168"/>
      <c r="D17" s="168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</row>
    <row r="18" spans="1:16">
      <c r="A18" s="60">
        <v>18</v>
      </c>
      <c r="B18" s="72" t="s">
        <v>23</v>
      </c>
      <c r="C18" s="73">
        <v>2013</v>
      </c>
      <c r="D18" s="73" t="s">
        <v>20</v>
      </c>
      <c r="E18" s="61">
        <v>36.6</v>
      </c>
      <c r="F18" s="115">
        <v>18</v>
      </c>
      <c r="G18" s="115">
        <v>22</v>
      </c>
      <c r="H18" s="115">
        <v>25</v>
      </c>
      <c r="I18" s="56">
        <v>25</v>
      </c>
      <c r="J18" s="120">
        <v>29</v>
      </c>
      <c r="K18" s="120">
        <v>32</v>
      </c>
      <c r="L18" s="120">
        <v>34</v>
      </c>
      <c r="M18" s="56">
        <v>34</v>
      </c>
      <c r="N18" s="57">
        <v>3</v>
      </c>
      <c r="O18" s="58">
        <f>I18+M18</f>
        <v>59</v>
      </c>
      <c r="P18" s="59">
        <f>IF(O18=0,0,10^(0.75194503*LOG10(E18/175.508)^2)*O18)</f>
        <v>131.6394928750353</v>
      </c>
    </row>
    <row r="19" spans="1:16">
      <c r="A19" s="60">
        <v>22</v>
      </c>
      <c r="B19" s="51" t="s">
        <v>109</v>
      </c>
      <c r="C19" s="54">
        <v>2013</v>
      </c>
      <c r="D19" s="106" t="s">
        <v>16</v>
      </c>
      <c r="E19" s="62">
        <v>36.6</v>
      </c>
      <c r="F19" s="115">
        <v>22</v>
      </c>
      <c r="G19" s="116">
        <v>24</v>
      </c>
      <c r="H19" s="116">
        <v>24</v>
      </c>
      <c r="I19" s="63">
        <v>22</v>
      </c>
      <c r="J19" s="120">
        <v>27</v>
      </c>
      <c r="K19" s="109">
        <v>29</v>
      </c>
      <c r="L19" s="109">
        <v>30</v>
      </c>
      <c r="M19" s="56">
        <v>27</v>
      </c>
      <c r="N19" s="57">
        <v>5</v>
      </c>
      <c r="O19" s="58">
        <f>I19+M19</f>
        <v>49</v>
      </c>
      <c r="P19" s="59">
        <f>IF(O19=0,0,10^(0.75194503*LOG10(E19/175.508)^2)*O19)</f>
        <v>109.32771442163948</v>
      </c>
    </row>
    <row r="20" spans="1:16">
      <c r="A20" s="60">
        <v>26</v>
      </c>
      <c r="B20" s="72" t="s">
        <v>133</v>
      </c>
      <c r="C20" s="73">
        <v>2010</v>
      </c>
      <c r="D20" s="74" t="s">
        <v>132</v>
      </c>
      <c r="E20" s="62">
        <v>39</v>
      </c>
      <c r="F20" s="117">
        <v>30</v>
      </c>
      <c r="G20" s="117">
        <v>33</v>
      </c>
      <c r="H20" s="118">
        <v>34</v>
      </c>
      <c r="I20" s="63">
        <v>33</v>
      </c>
      <c r="J20" s="120">
        <v>37</v>
      </c>
      <c r="K20" s="120">
        <v>39</v>
      </c>
      <c r="L20" s="109">
        <v>40</v>
      </c>
      <c r="M20" s="56">
        <v>39</v>
      </c>
      <c r="N20" s="57">
        <v>2</v>
      </c>
      <c r="O20" s="58">
        <f>I20+M20</f>
        <v>72</v>
      </c>
      <c r="P20" s="59">
        <f>IF(O20=0,0,10^(0.75194503*LOG10(E20/175.508)^2)*O20)</f>
        <v>150.72899494184284</v>
      </c>
    </row>
    <row r="21" spans="1:16">
      <c r="A21" s="60">
        <v>28</v>
      </c>
      <c r="B21" s="72" t="s">
        <v>175</v>
      </c>
      <c r="C21" s="74">
        <v>2013</v>
      </c>
      <c r="D21" s="74" t="s">
        <v>16</v>
      </c>
      <c r="E21" s="62">
        <v>36.299999999999997</v>
      </c>
      <c r="F21" s="115">
        <v>25</v>
      </c>
      <c r="G21" s="115">
        <v>26</v>
      </c>
      <c r="H21" s="116">
        <v>27</v>
      </c>
      <c r="I21" s="63">
        <v>26</v>
      </c>
      <c r="J21" s="120">
        <v>30</v>
      </c>
      <c r="K21" s="120">
        <v>32</v>
      </c>
      <c r="L21" s="109">
        <v>35</v>
      </c>
      <c r="M21" s="56">
        <v>32</v>
      </c>
      <c r="N21" s="57">
        <v>4</v>
      </c>
      <c r="O21" s="58">
        <f>I21+M21</f>
        <v>58</v>
      </c>
      <c r="P21" s="59">
        <f>IF(O21=0,0,10^(0.75194503*LOG10(E21/175.508)^2)*O21)</f>
        <v>130.50633102791684</v>
      </c>
    </row>
    <row r="22" spans="1:16">
      <c r="A22" s="60">
        <v>31</v>
      </c>
      <c r="B22" s="215" t="s">
        <v>152</v>
      </c>
      <c r="C22" s="74">
        <v>2010</v>
      </c>
      <c r="D22" s="74" t="s">
        <v>194</v>
      </c>
      <c r="E22" s="62">
        <v>38</v>
      </c>
      <c r="F22" s="115">
        <v>38</v>
      </c>
      <c r="G22" s="115">
        <v>40</v>
      </c>
      <c r="H22" s="115">
        <v>42</v>
      </c>
      <c r="I22" s="63">
        <v>42</v>
      </c>
      <c r="J22" s="120">
        <v>48</v>
      </c>
      <c r="K22" s="120">
        <v>51</v>
      </c>
      <c r="L22" s="120">
        <v>53</v>
      </c>
      <c r="M22" s="56">
        <v>53</v>
      </c>
      <c r="N22" s="57">
        <v>1</v>
      </c>
      <c r="O22" s="58">
        <f>I22+M22</f>
        <v>95</v>
      </c>
      <c r="P22" s="59">
        <f>IF(O22=0,0,10^(0.75194503*LOG10(E22/175.508)^2)*O22)</f>
        <v>204.06379199714161</v>
      </c>
    </row>
    <row r="23" spans="1:16">
      <c r="A23" s="168" t="s">
        <v>26</v>
      </c>
      <c r="B23" s="168"/>
      <c r="C23" s="168"/>
      <c r="D23" s="168"/>
      <c r="E23" s="170"/>
      <c r="F23" s="168"/>
      <c r="G23" s="168"/>
      <c r="H23" s="168"/>
      <c r="I23" s="170"/>
      <c r="J23" s="170"/>
      <c r="K23" s="170"/>
      <c r="L23" s="170"/>
      <c r="M23" s="170"/>
      <c r="N23" s="170"/>
      <c r="O23" s="170"/>
      <c r="P23" s="170"/>
    </row>
    <row r="24" spans="1:16">
      <c r="A24" s="60">
        <v>33</v>
      </c>
      <c r="B24" s="72" t="s">
        <v>139</v>
      </c>
      <c r="C24" s="74">
        <v>2012</v>
      </c>
      <c r="D24" s="74" t="s">
        <v>138</v>
      </c>
      <c r="E24" s="62">
        <v>43.35</v>
      </c>
      <c r="F24" s="114">
        <v>17</v>
      </c>
      <c r="G24" s="114">
        <v>20</v>
      </c>
      <c r="H24" s="114">
        <v>21</v>
      </c>
      <c r="I24" s="63">
        <v>21</v>
      </c>
      <c r="J24" s="120">
        <v>25</v>
      </c>
      <c r="K24" s="120">
        <v>30</v>
      </c>
      <c r="L24" s="120">
        <v>32</v>
      </c>
      <c r="M24" s="56">
        <v>32</v>
      </c>
      <c r="N24" s="57">
        <v>3</v>
      </c>
      <c r="O24" s="58">
        <f>I24+M24</f>
        <v>53</v>
      </c>
      <c r="P24" s="59">
        <f>IF(O24=0,0,10^(0.75194503*LOG10(E24/175.508)^2)*O24)</f>
        <v>100.37148000696411</v>
      </c>
    </row>
    <row r="25" spans="1:16">
      <c r="A25" s="60">
        <v>34</v>
      </c>
      <c r="B25" s="72" t="s">
        <v>24</v>
      </c>
      <c r="C25" s="74">
        <v>2010</v>
      </c>
      <c r="D25" s="74" t="s">
        <v>16</v>
      </c>
      <c r="E25" s="62">
        <v>43</v>
      </c>
      <c r="F25" s="115">
        <v>33</v>
      </c>
      <c r="G25" s="115">
        <v>36</v>
      </c>
      <c r="H25" s="115">
        <v>38</v>
      </c>
      <c r="I25" s="63">
        <v>38</v>
      </c>
      <c r="J25" s="120">
        <v>43</v>
      </c>
      <c r="K25" s="120">
        <v>45</v>
      </c>
      <c r="L25" s="109">
        <v>48</v>
      </c>
      <c r="M25" s="56">
        <v>45</v>
      </c>
      <c r="N25" s="57">
        <v>2</v>
      </c>
      <c r="O25" s="58">
        <f>I25+M25</f>
        <v>83</v>
      </c>
      <c r="P25" s="59">
        <f>IF(O25=0,0,10^(0.75194503*LOG10(E25/175.508)^2)*O25)</f>
        <v>158.35703529652434</v>
      </c>
    </row>
    <row r="26" spans="1:16">
      <c r="A26" s="53">
        <v>36</v>
      </c>
      <c r="B26" s="72" t="s">
        <v>25</v>
      </c>
      <c r="C26" s="73">
        <v>2010</v>
      </c>
      <c r="D26" s="73" t="s">
        <v>20</v>
      </c>
      <c r="E26" s="55">
        <v>41.65</v>
      </c>
      <c r="F26" s="119">
        <v>39</v>
      </c>
      <c r="G26" s="119">
        <v>41</v>
      </c>
      <c r="H26" s="119">
        <v>43</v>
      </c>
      <c r="I26" s="56">
        <v>43</v>
      </c>
      <c r="J26" s="120">
        <v>47</v>
      </c>
      <c r="K26" s="120">
        <v>50</v>
      </c>
      <c r="L26" s="120">
        <v>52</v>
      </c>
      <c r="M26" s="56">
        <v>52</v>
      </c>
      <c r="N26" s="57">
        <v>1</v>
      </c>
      <c r="O26" s="58">
        <f>I26+M26</f>
        <v>95</v>
      </c>
      <c r="P26" s="59">
        <f>IF(O26=0,0,10^(0.75194503*LOG10(E26/175.508)^2)*O26)</f>
        <v>186.70383014153387</v>
      </c>
    </row>
    <row r="27" spans="1:16">
      <c r="A27" s="177" t="s">
        <v>31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</row>
    <row r="28" spans="1:16">
      <c r="A28" s="178" t="s">
        <v>32</v>
      </c>
      <c r="B28" s="179"/>
      <c r="C28" s="178" t="s">
        <v>1</v>
      </c>
      <c r="D28" s="180"/>
      <c r="E28" s="179"/>
      <c r="F28" s="178" t="s">
        <v>33</v>
      </c>
      <c r="G28" s="179"/>
      <c r="H28" s="178" t="s">
        <v>34</v>
      </c>
      <c r="I28" s="179"/>
      <c r="J28" s="181"/>
      <c r="K28" s="182"/>
      <c r="L28" s="182"/>
      <c r="M28" s="2"/>
      <c r="N28" s="2"/>
      <c r="O28" s="11"/>
      <c r="P28" s="11"/>
    </row>
    <row r="29" spans="1:16">
      <c r="A29" s="183" t="s">
        <v>35</v>
      </c>
      <c r="B29" s="184"/>
      <c r="C29" s="183" t="s">
        <v>188</v>
      </c>
      <c r="D29" s="185"/>
      <c r="E29" s="184"/>
      <c r="F29" s="183" t="s">
        <v>90</v>
      </c>
      <c r="G29" s="184"/>
      <c r="H29" s="186" t="s">
        <v>110</v>
      </c>
      <c r="I29" s="187"/>
      <c r="J29" s="181"/>
      <c r="K29" s="182"/>
      <c r="L29" s="182"/>
      <c r="M29" s="2"/>
      <c r="N29" s="2"/>
      <c r="O29" s="2"/>
      <c r="P29" s="2"/>
    </row>
    <row r="30" spans="1:16">
      <c r="A30" s="183" t="s">
        <v>36</v>
      </c>
      <c r="B30" s="184"/>
      <c r="C30" s="183" t="s">
        <v>103</v>
      </c>
      <c r="D30" s="185"/>
      <c r="E30" s="184"/>
      <c r="F30" s="183" t="s">
        <v>20</v>
      </c>
      <c r="G30" s="184"/>
      <c r="H30" s="186" t="s">
        <v>110</v>
      </c>
      <c r="I30" s="187"/>
      <c r="J30" s="181"/>
      <c r="K30" s="182"/>
      <c r="L30" s="182"/>
      <c r="M30" s="2"/>
      <c r="N30" s="2"/>
      <c r="O30" s="2"/>
      <c r="P30" s="2"/>
    </row>
    <row r="31" spans="1:16">
      <c r="A31" s="183" t="s">
        <v>37</v>
      </c>
      <c r="B31" s="184"/>
      <c r="C31" s="183" t="s">
        <v>187</v>
      </c>
      <c r="D31" s="185"/>
      <c r="E31" s="184"/>
      <c r="F31" s="183" t="s">
        <v>90</v>
      </c>
      <c r="G31" s="184"/>
      <c r="H31" s="186" t="s">
        <v>111</v>
      </c>
      <c r="I31" s="187"/>
      <c r="J31" s="181"/>
      <c r="K31" s="182"/>
      <c r="L31" s="182"/>
      <c r="M31" s="2"/>
      <c r="N31" s="2"/>
      <c r="O31" s="2"/>
      <c r="P31" s="2"/>
    </row>
    <row r="32" spans="1:16">
      <c r="A32" s="183" t="s">
        <v>38</v>
      </c>
      <c r="B32" s="184"/>
      <c r="C32" s="183" t="s">
        <v>200</v>
      </c>
      <c r="D32" s="185"/>
      <c r="E32" s="184"/>
      <c r="F32" s="183" t="s">
        <v>90</v>
      </c>
      <c r="G32" s="184"/>
      <c r="H32" s="186" t="s">
        <v>111</v>
      </c>
      <c r="I32" s="187"/>
      <c r="J32" s="181"/>
      <c r="K32" s="182"/>
      <c r="L32" s="182"/>
      <c r="M32" s="2"/>
      <c r="N32" s="2"/>
      <c r="O32" s="2"/>
      <c r="P32" s="2"/>
    </row>
    <row r="33" spans="1:16">
      <c r="A33" s="183" t="s">
        <v>39</v>
      </c>
      <c r="B33" s="184"/>
      <c r="C33" s="183" t="s">
        <v>201</v>
      </c>
      <c r="D33" s="185"/>
      <c r="E33" s="184"/>
      <c r="F33" s="183" t="s">
        <v>90</v>
      </c>
      <c r="G33" s="184"/>
      <c r="H33" s="186" t="s">
        <v>111</v>
      </c>
      <c r="I33" s="187"/>
      <c r="J33" s="181"/>
      <c r="K33" s="182"/>
      <c r="L33" s="182"/>
      <c r="M33" s="2"/>
      <c r="N33" s="2"/>
      <c r="O33" s="2"/>
      <c r="P33" s="2"/>
    </row>
  </sheetData>
  <sortState ref="A23:P27">
    <sortCondition ref="F23:F27"/>
  </sortState>
  <mergeCells count="48">
    <mergeCell ref="A33:B33"/>
    <mergeCell ref="C33:E33"/>
    <mergeCell ref="F33:G33"/>
    <mergeCell ref="H33:I33"/>
    <mergeCell ref="J33:L33"/>
    <mergeCell ref="F31:G31"/>
    <mergeCell ref="H31:I31"/>
    <mergeCell ref="J31:L31"/>
    <mergeCell ref="A32:B32"/>
    <mergeCell ref="C32:E32"/>
    <mergeCell ref="F32:G32"/>
    <mergeCell ref="H32:I32"/>
    <mergeCell ref="J32:L32"/>
    <mergeCell ref="A31:B31"/>
    <mergeCell ref="C31:E31"/>
    <mergeCell ref="A30:B30"/>
    <mergeCell ref="C30:E30"/>
    <mergeCell ref="F30:G30"/>
    <mergeCell ref="H30:I30"/>
    <mergeCell ref="J30:L30"/>
    <mergeCell ref="A29:B29"/>
    <mergeCell ref="C29:E29"/>
    <mergeCell ref="F29:G29"/>
    <mergeCell ref="H29:I29"/>
    <mergeCell ref="J29:L29"/>
    <mergeCell ref="A23:P23"/>
    <mergeCell ref="A27:P27"/>
    <mergeCell ref="A28:B28"/>
    <mergeCell ref="C28:E28"/>
    <mergeCell ref="F28:G28"/>
    <mergeCell ref="H28:I28"/>
    <mergeCell ref="J28:L28"/>
    <mergeCell ref="P1:P2"/>
    <mergeCell ref="A12:P12"/>
    <mergeCell ref="A17:P17"/>
    <mergeCell ref="A1:A2"/>
    <mergeCell ref="B1:B2"/>
    <mergeCell ref="C1:C2"/>
    <mergeCell ref="D1:D2"/>
    <mergeCell ref="A3:P3"/>
    <mergeCell ref="A4:P4"/>
    <mergeCell ref="A5:P5"/>
    <mergeCell ref="E1:E2"/>
    <mergeCell ref="F1:I1"/>
    <mergeCell ref="J1:M1"/>
    <mergeCell ref="N1:N2"/>
    <mergeCell ref="O1:O2"/>
    <mergeCell ref="A6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zoomScale="80" zoomScaleNormal="80" workbookViewId="0">
      <selection activeCell="E18" sqref="E18"/>
    </sheetView>
  </sheetViews>
  <sheetFormatPr defaultRowHeight="13.2"/>
  <cols>
    <col min="1" max="1" width="4.109375" customWidth="1"/>
    <col min="2" max="2" width="24.109375" customWidth="1"/>
    <col min="4" max="4" width="12.109375" customWidth="1"/>
  </cols>
  <sheetData>
    <row r="1" spans="1:256" s="3" customFormat="1">
      <c r="A1" s="173" t="s">
        <v>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256" s="3" customFormat="1">
      <c r="A2" s="174" t="s">
        <v>173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256" s="3" customFormat="1">
      <c r="A3" s="174" t="s">
        <v>172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256" s="52" customFormat="1">
      <c r="A4" s="189" t="s">
        <v>46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52" customFormat="1">
      <c r="A5" s="86">
        <v>1</v>
      </c>
      <c r="B5" s="72" t="s">
        <v>165</v>
      </c>
      <c r="C5" s="110">
        <v>2010</v>
      </c>
      <c r="D5" s="73" t="s">
        <v>144</v>
      </c>
      <c r="E5" s="55">
        <v>48.7</v>
      </c>
      <c r="F5" s="122">
        <v>27</v>
      </c>
      <c r="G5" s="122">
        <v>30</v>
      </c>
      <c r="H5" s="122">
        <v>32</v>
      </c>
      <c r="I5" s="56">
        <v>32</v>
      </c>
      <c r="J5" s="120">
        <v>33</v>
      </c>
      <c r="K5" s="120">
        <v>36</v>
      </c>
      <c r="L5" s="120">
        <v>38</v>
      </c>
      <c r="M5" s="56">
        <v>38</v>
      </c>
      <c r="N5" s="57">
        <v>11</v>
      </c>
      <c r="O5" s="58">
        <f t="shared" ref="O5:O24" si="0">I5+M5</f>
        <v>70</v>
      </c>
      <c r="P5" s="59">
        <f t="shared" ref="P5:P24" si="1">IF(O5=0,0,10^(0.75194503*LOG10(E5/175.508)^2)*O5)</f>
        <v>119.72749569774344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52" customFormat="1">
      <c r="A6" s="87">
        <v>2</v>
      </c>
      <c r="B6" s="72" t="s">
        <v>50</v>
      </c>
      <c r="C6" s="110">
        <v>2009</v>
      </c>
      <c r="D6" s="74" t="s">
        <v>184</v>
      </c>
      <c r="E6" s="61">
        <v>87.6</v>
      </c>
      <c r="F6" s="122">
        <v>30</v>
      </c>
      <c r="G6" s="122">
        <v>34</v>
      </c>
      <c r="H6" s="122">
        <v>35</v>
      </c>
      <c r="I6" s="56">
        <v>35</v>
      </c>
      <c r="J6" s="120">
        <v>41</v>
      </c>
      <c r="K6" s="120">
        <v>45</v>
      </c>
      <c r="L6" s="120">
        <v>46</v>
      </c>
      <c r="M6" s="56">
        <v>46</v>
      </c>
      <c r="N6" s="57">
        <v>15</v>
      </c>
      <c r="O6" s="58">
        <f t="shared" si="0"/>
        <v>81</v>
      </c>
      <c r="P6" s="59">
        <f t="shared" si="1"/>
        <v>94.83558896728529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52" customFormat="1" ht="15">
      <c r="A7" s="87">
        <v>3</v>
      </c>
      <c r="B7" s="104" t="s">
        <v>159</v>
      </c>
      <c r="C7" s="111">
        <v>2010</v>
      </c>
      <c r="D7" s="74" t="s">
        <v>160</v>
      </c>
      <c r="E7" s="61">
        <v>55.4</v>
      </c>
      <c r="F7" s="122">
        <v>32</v>
      </c>
      <c r="G7" s="122">
        <v>35</v>
      </c>
      <c r="H7" s="122">
        <v>36</v>
      </c>
      <c r="I7" s="56">
        <v>36</v>
      </c>
      <c r="J7" s="120">
        <v>42</v>
      </c>
      <c r="K7" s="109">
        <v>45</v>
      </c>
      <c r="L7" s="109">
        <v>47</v>
      </c>
      <c r="M7" s="56">
        <v>42</v>
      </c>
      <c r="N7" s="57">
        <v>10</v>
      </c>
      <c r="O7" s="58">
        <f t="shared" si="0"/>
        <v>78</v>
      </c>
      <c r="P7" s="59">
        <f t="shared" si="1"/>
        <v>120.41295699048277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52" customFormat="1">
      <c r="A8" s="87">
        <v>4</v>
      </c>
      <c r="B8" s="72" t="s">
        <v>145</v>
      </c>
      <c r="C8" s="111">
        <v>2008</v>
      </c>
      <c r="D8" s="74" t="s">
        <v>144</v>
      </c>
      <c r="E8" s="61">
        <v>63</v>
      </c>
      <c r="F8" s="123">
        <v>34</v>
      </c>
      <c r="G8" s="122">
        <v>34</v>
      </c>
      <c r="H8" s="122">
        <v>38</v>
      </c>
      <c r="I8" s="56">
        <v>38</v>
      </c>
      <c r="J8" s="120">
        <v>45</v>
      </c>
      <c r="K8" s="120">
        <v>50</v>
      </c>
      <c r="L8" s="120">
        <v>52</v>
      </c>
      <c r="M8" s="56">
        <v>52</v>
      </c>
      <c r="N8" s="57">
        <v>9</v>
      </c>
      <c r="O8" s="58">
        <f t="shared" si="0"/>
        <v>90</v>
      </c>
      <c r="P8" s="59">
        <f t="shared" si="1"/>
        <v>126.7994078511081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52" customFormat="1">
      <c r="A9" s="87">
        <v>5</v>
      </c>
      <c r="B9" s="72" t="s">
        <v>179</v>
      </c>
      <c r="C9" s="111">
        <v>2006</v>
      </c>
      <c r="D9" s="74" t="s">
        <v>16</v>
      </c>
      <c r="E9" s="61">
        <v>67</v>
      </c>
      <c r="F9" s="122">
        <v>35</v>
      </c>
      <c r="G9" s="122">
        <v>37</v>
      </c>
      <c r="H9" s="122">
        <v>39</v>
      </c>
      <c r="I9" s="56">
        <v>39</v>
      </c>
      <c r="J9" s="120">
        <v>45</v>
      </c>
      <c r="K9" s="120">
        <v>48</v>
      </c>
      <c r="L9" s="109">
        <v>50</v>
      </c>
      <c r="M9" s="56">
        <v>48</v>
      </c>
      <c r="N9" s="57">
        <v>12</v>
      </c>
      <c r="O9" s="58">
        <f t="shared" si="0"/>
        <v>87</v>
      </c>
      <c r="P9" s="59">
        <f t="shared" si="1"/>
        <v>117.77192131376796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52" customFormat="1">
      <c r="A10" s="87">
        <v>6</v>
      </c>
      <c r="B10" s="72" t="s">
        <v>178</v>
      </c>
      <c r="C10" s="111">
        <v>2010</v>
      </c>
      <c r="D10" s="74" t="s">
        <v>160</v>
      </c>
      <c r="E10" s="61">
        <v>78.75</v>
      </c>
      <c r="F10" s="123">
        <v>35</v>
      </c>
      <c r="G10" s="122">
        <v>35</v>
      </c>
      <c r="H10" s="122">
        <v>37</v>
      </c>
      <c r="I10" s="56">
        <v>37</v>
      </c>
      <c r="J10" s="120">
        <v>45</v>
      </c>
      <c r="K10" s="120">
        <v>47</v>
      </c>
      <c r="L10" s="120">
        <v>50</v>
      </c>
      <c r="M10" s="56">
        <v>50</v>
      </c>
      <c r="N10" s="57">
        <v>14</v>
      </c>
      <c r="O10" s="58">
        <f t="shared" si="0"/>
        <v>87</v>
      </c>
      <c r="P10" s="59">
        <f t="shared" si="1"/>
        <v>107.30181426409469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52" customFormat="1">
      <c r="A11" s="87">
        <v>7</v>
      </c>
      <c r="B11" s="72" t="s">
        <v>168</v>
      </c>
      <c r="C11" s="111">
        <v>2010</v>
      </c>
      <c r="D11" s="74" t="s">
        <v>182</v>
      </c>
      <c r="E11" s="61">
        <v>82.5</v>
      </c>
      <c r="F11" s="122">
        <v>36</v>
      </c>
      <c r="G11" s="123">
        <v>40</v>
      </c>
      <c r="H11" s="122">
        <v>40</v>
      </c>
      <c r="I11" s="56">
        <v>40</v>
      </c>
      <c r="J11" s="120">
        <v>48</v>
      </c>
      <c r="K11" s="120">
        <v>51</v>
      </c>
      <c r="L11" s="109">
        <v>53</v>
      </c>
      <c r="M11" s="56">
        <v>51</v>
      </c>
      <c r="N11" s="57">
        <v>13</v>
      </c>
      <c r="O11" s="58">
        <f t="shared" si="0"/>
        <v>91</v>
      </c>
      <c r="P11" s="59">
        <f t="shared" si="1"/>
        <v>109.61278321549834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52" customFormat="1">
      <c r="A12" s="87">
        <v>8</v>
      </c>
      <c r="B12" s="72" t="s">
        <v>169</v>
      </c>
      <c r="C12" s="111">
        <v>2010</v>
      </c>
      <c r="D12" s="74" t="s">
        <v>182</v>
      </c>
      <c r="E12" s="61">
        <v>57.5</v>
      </c>
      <c r="F12" s="122">
        <v>40</v>
      </c>
      <c r="G12" s="122">
        <v>43</v>
      </c>
      <c r="H12" s="123">
        <v>46</v>
      </c>
      <c r="I12" s="56">
        <v>43</v>
      </c>
      <c r="J12" s="120">
        <v>50</v>
      </c>
      <c r="K12" s="109">
        <v>54</v>
      </c>
      <c r="L12" s="109"/>
      <c r="M12" s="56">
        <v>50</v>
      </c>
      <c r="N12" s="57">
        <v>6</v>
      </c>
      <c r="O12" s="58">
        <f t="shared" si="0"/>
        <v>93</v>
      </c>
      <c r="P12" s="59">
        <f t="shared" si="1"/>
        <v>139.66538155367564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52" customFormat="1">
      <c r="A13" s="87">
        <v>9</v>
      </c>
      <c r="B13" s="72" t="s">
        <v>137</v>
      </c>
      <c r="C13" s="111">
        <v>2005</v>
      </c>
      <c r="D13" s="74" t="s">
        <v>132</v>
      </c>
      <c r="E13" s="61">
        <v>42.25</v>
      </c>
      <c r="F13" s="122">
        <v>43</v>
      </c>
      <c r="G13" s="122">
        <v>45</v>
      </c>
      <c r="H13" s="122">
        <v>47</v>
      </c>
      <c r="I13" s="56">
        <v>47</v>
      </c>
      <c r="J13" s="120">
        <v>53</v>
      </c>
      <c r="K13" s="120">
        <v>55</v>
      </c>
      <c r="L13" s="120">
        <v>57</v>
      </c>
      <c r="M13" s="56">
        <v>57</v>
      </c>
      <c r="N13" s="57">
        <v>2</v>
      </c>
      <c r="O13" s="58">
        <f t="shared" si="0"/>
        <v>104</v>
      </c>
      <c r="P13" s="59">
        <f t="shared" si="1"/>
        <v>201.67699823031418</v>
      </c>
      <c r="Q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52" customFormat="1" ht="14.4" customHeight="1">
      <c r="A14" s="87">
        <v>10</v>
      </c>
      <c r="B14" s="107" t="s">
        <v>47</v>
      </c>
      <c r="C14" s="111">
        <v>2008</v>
      </c>
      <c r="D14" s="139" t="s">
        <v>20</v>
      </c>
      <c r="E14" s="61">
        <v>70.5</v>
      </c>
      <c r="F14" s="122">
        <v>43</v>
      </c>
      <c r="G14" s="122">
        <v>46</v>
      </c>
      <c r="H14" s="123">
        <v>48</v>
      </c>
      <c r="I14" s="56">
        <v>46</v>
      </c>
      <c r="J14" s="120">
        <v>54</v>
      </c>
      <c r="K14" s="109">
        <v>57</v>
      </c>
      <c r="L14" s="120">
        <v>57</v>
      </c>
      <c r="M14" s="56">
        <v>57</v>
      </c>
      <c r="N14" s="57">
        <v>7</v>
      </c>
      <c r="O14" s="58">
        <f t="shared" si="0"/>
        <v>103</v>
      </c>
      <c r="P14" s="59">
        <f t="shared" si="1"/>
        <v>135.1507452034308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52" customFormat="1">
      <c r="A15" s="87">
        <v>11</v>
      </c>
      <c r="B15" s="72" t="s">
        <v>130</v>
      </c>
      <c r="C15" s="111">
        <v>2005</v>
      </c>
      <c r="D15" s="139" t="s">
        <v>90</v>
      </c>
      <c r="E15" s="61">
        <v>49.6</v>
      </c>
      <c r="F15" s="122">
        <v>48</v>
      </c>
      <c r="G15" s="122">
        <v>52</v>
      </c>
      <c r="H15" s="122">
        <v>55</v>
      </c>
      <c r="I15" s="56">
        <v>55</v>
      </c>
      <c r="J15" s="120">
        <v>58</v>
      </c>
      <c r="K15" s="120">
        <v>62</v>
      </c>
      <c r="L15" s="109">
        <v>65</v>
      </c>
      <c r="M15" s="56">
        <v>62</v>
      </c>
      <c r="N15" s="57">
        <v>3</v>
      </c>
      <c r="O15" s="58">
        <f t="shared" si="0"/>
        <v>117</v>
      </c>
      <c r="P15" s="59">
        <f t="shared" si="1"/>
        <v>197.0926040559261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52" customFormat="1" ht="15">
      <c r="A16" s="87">
        <v>12</v>
      </c>
      <c r="B16" s="104" t="s">
        <v>150</v>
      </c>
      <c r="C16" s="111">
        <v>2010</v>
      </c>
      <c r="D16" s="139" t="s">
        <v>183</v>
      </c>
      <c r="E16" s="61">
        <v>74.55</v>
      </c>
      <c r="F16" s="122">
        <v>45</v>
      </c>
      <c r="G16" s="123">
        <v>48</v>
      </c>
      <c r="H16" s="123">
        <v>48</v>
      </c>
      <c r="I16" s="56">
        <v>45</v>
      </c>
      <c r="J16" s="120">
        <v>55</v>
      </c>
      <c r="K16" s="109">
        <v>58</v>
      </c>
      <c r="L16" s="109">
        <v>58</v>
      </c>
      <c r="M16" s="56">
        <v>55</v>
      </c>
      <c r="N16" s="57">
        <v>8</v>
      </c>
      <c r="O16" s="58">
        <f t="shared" si="0"/>
        <v>100</v>
      </c>
      <c r="P16" s="59">
        <f t="shared" si="1"/>
        <v>127.04946843970433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52" customFormat="1">
      <c r="A17" s="87">
        <v>13</v>
      </c>
      <c r="B17" s="72" t="s">
        <v>180</v>
      </c>
      <c r="C17" s="111">
        <v>2006</v>
      </c>
      <c r="D17" s="139" t="s">
        <v>16</v>
      </c>
      <c r="E17" s="61">
        <v>55.3</v>
      </c>
      <c r="F17" s="122">
        <v>51</v>
      </c>
      <c r="G17" s="123">
        <v>53</v>
      </c>
      <c r="H17" s="122">
        <v>54</v>
      </c>
      <c r="I17" s="56">
        <v>54</v>
      </c>
      <c r="J17" s="120">
        <v>61</v>
      </c>
      <c r="K17" s="109">
        <v>64</v>
      </c>
      <c r="L17" s="109">
        <v>66</v>
      </c>
      <c r="M17" s="56">
        <v>61</v>
      </c>
      <c r="N17" s="57">
        <v>4</v>
      </c>
      <c r="O17" s="58">
        <f t="shared" si="0"/>
        <v>115</v>
      </c>
      <c r="P17" s="59">
        <f t="shared" si="1"/>
        <v>177.77383946159966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52" customFormat="1" ht="15">
      <c r="A18" s="87">
        <v>14</v>
      </c>
      <c r="B18" s="104" t="s">
        <v>151</v>
      </c>
      <c r="C18" s="111">
        <v>2009</v>
      </c>
      <c r="D18" s="139" t="s">
        <v>183</v>
      </c>
      <c r="E18" s="61">
        <v>84.7</v>
      </c>
      <c r="F18" s="123">
        <v>55</v>
      </c>
      <c r="G18" s="122">
        <v>55</v>
      </c>
      <c r="H18" s="123">
        <v>60</v>
      </c>
      <c r="I18" s="56">
        <v>55</v>
      </c>
      <c r="J18" s="120">
        <v>65</v>
      </c>
      <c r="K18" s="109">
        <v>68</v>
      </c>
      <c r="L18" s="109">
        <v>68</v>
      </c>
      <c r="M18" s="56">
        <v>65</v>
      </c>
      <c r="N18" s="57">
        <v>5</v>
      </c>
      <c r="O18" s="58">
        <f t="shared" si="0"/>
        <v>120</v>
      </c>
      <c r="P18" s="59">
        <f t="shared" si="1"/>
        <v>142.71318812622573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52" customFormat="1">
      <c r="A19" s="87">
        <v>15</v>
      </c>
      <c r="B19" s="72" t="s">
        <v>181</v>
      </c>
      <c r="C19" s="111">
        <v>2006</v>
      </c>
      <c r="D19" s="139" t="s">
        <v>16</v>
      </c>
      <c r="E19" s="61">
        <v>62</v>
      </c>
      <c r="F19" s="122">
        <v>60</v>
      </c>
      <c r="G19" s="123">
        <v>66</v>
      </c>
      <c r="H19" s="123">
        <v>66</v>
      </c>
      <c r="I19" s="56">
        <v>60</v>
      </c>
      <c r="J19" s="120">
        <v>75</v>
      </c>
      <c r="K19" s="120">
        <v>79</v>
      </c>
      <c r="L19" s="120">
        <v>82</v>
      </c>
      <c r="M19" s="56">
        <v>82</v>
      </c>
      <c r="N19" s="57">
        <v>1</v>
      </c>
      <c r="O19" s="58">
        <f t="shared" si="0"/>
        <v>142</v>
      </c>
      <c r="P19" s="59">
        <f t="shared" si="1"/>
        <v>202.23173431100258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52" customFormat="1">
      <c r="A20" s="87">
        <v>16</v>
      </c>
      <c r="B20" s="72" t="s">
        <v>136</v>
      </c>
      <c r="C20" s="73">
        <v>2012</v>
      </c>
      <c r="D20" s="139" t="s">
        <v>132</v>
      </c>
      <c r="E20" s="61">
        <v>25.4</v>
      </c>
      <c r="F20" s="122">
        <v>12</v>
      </c>
      <c r="G20" s="122">
        <v>13</v>
      </c>
      <c r="H20" s="122">
        <v>14</v>
      </c>
      <c r="I20" s="56">
        <v>14</v>
      </c>
      <c r="J20" s="120">
        <v>15</v>
      </c>
      <c r="K20" s="120">
        <v>16</v>
      </c>
      <c r="L20" s="120">
        <v>17</v>
      </c>
      <c r="M20" s="56">
        <v>17</v>
      </c>
      <c r="N20" s="57">
        <v>4</v>
      </c>
      <c r="O20" s="58">
        <f t="shared" si="0"/>
        <v>31</v>
      </c>
      <c r="P20" s="59">
        <f t="shared" si="1"/>
        <v>105.01617655989016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52" customFormat="1">
      <c r="A21" s="86">
        <v>17</v>
      </c>
      <c r="B21" s="72" t="s">
        <v>48</v>
      </c>
      <c r="C21" s="73">
        <v>2013</v>
      </c>
      <c r="D21" s="138" t="s">
        <v>16</v>
      </c>
      <c r="E21" s="64">
        <v>30.5</v>
      </c>
      <c r="F21" s="123">
        <v>19</v>
      </c>
      <c r="G21" s="122">
        <v>20</v>
      </c>
      <c r="H21" s="124">
        <v>22</v>
      </c>
      <c r="I21" s="56">
        <v>22</v>
      </c>
      <c r="J21" s="120">
        <v>25</v>
      </c>
      <c r="K21" s="121">
        <v>27</v>
      </c>
      <c r="L21" s="121">
        <v>28</v>
      </c>
      <c r="M21" s="56">
        <v>28</v>
      </c>
      <c r="N21" s="57">
        <v>1</v>
      </c>
      <c r="O21" s="151">
        <f t="shared" si="0"/>
        <v>50</v>
      </c>
      <c r="P21" s="59">
        <f t="shared" si="1"/>
        <v>135.92211191399966</v>
      </c>
      <c r="Q21" s="3" t="s">
        <v>193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52" customFormat="1" ht="15">
      <c r="A22" s="86">
        <v>18</v>
      </c>
      <c r="B22" s="104" t="s">
        <v>49</v>
      </c>
      <c r="C22" s="73">
        <v>2012</v>
      </c>
      <c r="D22" s="138" t="s">
        <v>160</v>
      </c>
      <c r="E22" s="64">
        <v>51.25</v>
      </c>
      <c r="F22" s="122">
        <v>22</v>
      </c>
      <c r="G22" s="122">
        <v>24</v>
      </c>
      <c r="H22" s="122">
        <v>25</v>
      </c>
      <c r="I22" s="56">
        <v>25</v>
      </c>
      <c r="J22" s="120">
        <v>30</v>
      </c>
      <c r="K22" s="120">
        <v>33</v>
      </c>
      <c r="L22" s="109">
        <v>35</v>
      </c>
      <c r="M22" s="56">
        <v>33</v>
      </c>
      <c r="N22" s="57">
        <v>5</v>
      </c>
      <c r="O22" s="58">
        <f t="shared" si="0"/>
        <v>58</v>
      </c>
      <c r="P22" s="59">
        <f t="shared" si="1"/>
        <v>95.13365834373981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52" customFormat="1" ht="15">
      <c r="A23" s="86">
        <v>19</v>
      </c>
      <c r="B23" s="104" t="s">
        <v>149</v>
      </c>
      <c r="C23" s="73">
        <v>2011</v>
      </c>
      <c r="D23" s="138" t="s">
        <v>183</v>
      </c>
      <c r="E23" s="61">
        <v>49.3</v>
      </c>
      <c r="F23" s="122">
        <v>24</v>
      </c>
      <c r="G23" s="122">
        <v>26</v>
      </c>
      <c r="H23" s="123">
        <v>27</v>
      </c>
      <c r="I23" s="56">
        <v>26</v>
      </c>
      <c r="J23" s="120">
        <v>35</v>
      </c>
      <c r="K23" s="120">
        <v>37</v>
      </c>
      <c r="L23" s="120">
        <v>39</v>
      </c>
      <c r="M23" s="56">
        <v>39</v>
      </c>
      <c r="N23" s="57">
        <v>3</v>
      </c>
      <c r="O23" s="58">
        <f t="shared" si="0"/>
        <v>65</v>
      </c>
      <c r="P23" s="59">
        <f t="shared" si="1"/>
        <v>110.04686116872227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52" customFormat="1">
      <c r="A24" s="86">
        <v>20</v>
      </c>
      <c r="B24" s="72" t="s">
        <v>115</v>
      </c>
      <c r="C24" s="73">
        <v>2013</v>
      </c>
      <c r="D24" s="138" t="s">
        <v>90</v>
      </c>
      <c r="E24" s="64">
        <v>40.15</v>
      </c>
      <c r="F24" s="122">
        <v>24</v>
      </c>
      <c r="G24" s="123">
        <v>26</v>
      </c>
      <c r="H24" s="123">
        <v>26</v>
      </c>
      <c r="I24" s="56">
        <v>24</v>
      </c>
      <c r="J24" s="120">
        <v>34</v>
      </c>
      <c r="K24" s="120">
        <v>36</v>
      </c>
      <c r="L24" s="120">
        <v>38</v>
      </c>
      <c r="M24" s="56">
        <v>38</v>
      </c>
      <c r="N24" s="57">
        <v>2</v>
      </c>
      <c r="O24" s="58">
        <f t="shared" si="0"/>
        <v>62</v>
      </c>
      <c r="P24" s="59">
        <f t="shared" si="1"/>
        <v>126.17609717167852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3" customFormat="1">
      <c r="A25" s="177" t="s">
        <v>31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</row>
    <row r="26" spans="1:256" s="3" customFormat="1">
      <c r="A26" s="178" t="s">
        <v>32</v>
      </c>
      <c r="B26" s="179"/>
      <c r="C26" s="178" t="s">
        <v>1</v>
      </c>
      <c r="D26" s="180"/>
      <c r="E26" s="179"/>
      <c r="F26" s="178" t="s">
        <v>33</v>
      </c>
      <c r="G26" s="179"/>
      <c r="H26" s="178" t="s">
        <v>34</v>
      </c>
      <c r="I26" s="179"/>
      <c r="J26" s="181"/>
      <c r="K26" s="182"/>
      <c r="L26" s="182"/>
      <c r="M26" s="99"/>
      <c r="N26" s="99"/>
      <c r="O26" s="11"/>
      <c r="P26" s="11"/>
    </row>
    <row r="27" spans="1:256" s="3" customFormat="1">
      <c r="A27" s="183" t="s">
        <v>35</v>
      </c>
      <c r="B27" s="184"/>
      <c r="C27" s="183" t="s">
        <v>188</v>
      </c>
      <c r="D27" s="185"/>
      <c r="E27" s="184"/>
      <c r="F27" s="183" t="s">
        <v>90</v>
      </c>
      <c r="G27" s="184"/>
      <c r="H27" s="186" t="s">
        <v>110</v>
      </c>
      <c r="I27" s="187"/>
      <c r="J27" s="181"/>
      <c r="K27" s="182"/>
      <c r="L27" s="182"/>
      <c r="M27" s="99"/>
      <c r="N27" s="99"/>
      <c r="O27" s="99"/>
      <c r="P27" s="99"/>
    </row>
    <row r="28" spans="1:256" s="3" customFormat="1">
      <c r="A28" s="183" t="s">
        <v>36</v>
      </c>
      <c r="B28" s="184"/>
      <c r="C28" s="183" t="s">
        <v>103</v>
      </c>
      <c r="D28" s="185"/>
      <c r="E28" s="184"/>
      <c r="F28" s="183" t="s">
        <v>20</v>
      </c>
      <c r="G28" s="184"/>
      <c r="H28" s="186" t="s">
        <v>110</v>
      </c>
      <c r="I28" s="187"/>
      <c r="J28" s="181"/>
      <c r="K28" s="188"/>
      <c r="L28" s="188"/>
      <c r="M28" s="99"/>
      <c r="N28" s="99"/>
      <c r="O28" s="99"/>
      <c r="P28" s="99"/>
    </row>
    <row r="29" spans="1:256" s="3" customFormat="1">
      <c r="A29" s="183" t="s">
        <v>37</v>
      </c>
      <c r="B29" s="184"/>
      <c r="C29" s="183" t="s">
        <v>187</v>
      </c>
      <c r="D29" s="185"/>
      <c r="E29" s="184"/>
      <c r="F29" s="183" t="s">
        <v>90</v>
      </c>
      <c r="G29" s="184"/>
      <c r="H29" s="186" t="s">
        <v>111</v>
      </c>
      <c r="I29" s="187"/>
      <c r="J29" s="181"/>
      <c r="K29" s="188"/>
      <c r="L29" s="188"/>
      <c r="M29" s="99"/>
      <c r="N29" s="99"/>
      <c r="O29" s="99"/>
      <c r="P29" s="99"/>
    </row>
    <row r="30" spans="1:256" s="3" customFormat="1">
      <c r="A30" s="183" t="s">
        <v>38</v>
      </c>
      <c r="B30" s="184"/>
      <c r="C30" s="183" t="s">
        <v>200</v>
      </c>
      <c r="D30" s="185"/>
      <c r="E30" s="184"/>
      <c r="F30" s="183" t="s">
        <v>90</v>
      </c>
      <c r="G30" s="184"/>
      <c r="H30" s="186" t="s">
        <v>111</v>
      </c>
      <c r="I30" s="187"/>
      <c r="J30" s="181"/>
      <c r="K30" s="188"/>
      <c r="L30" s="188"/>
      <c r="M30" s="99"/>
      <c r="N30" s="99"/>
      <c r="O30" s="99"/>
      <c r="P30" s="99"/>
    </row>
    <row r="31" spans="1:256" s="3" customFormat="1">
      <c r="A31" s="183" t="s">
        <v>39</v>
      </c>
      <c r="B31" s="184"/>
      <c r="C31" s="183" t="s">
        <v>201</v>
      </c>
      <c r="D31" s="185"/>
      <c r="E31" s="184"/>
      <c r="F31" s="183" t="s">
        <v>90</v>
      </c>
      <c r="G31" s="184"/>
      <c r="H31" s="186" t="s">
        <v>111</v>
      </c>
      <c r="I31" s="187"/>
      <c r="J31" s="181"/>
      <c r="K31" s="188"/>
      <c r="L31" s="188"/>
      <c r="M31" s="99"/>
      <c r="N31" s="99"/>
      <c r="O31" s="99"/>
      <c r="P31" s="99"/>
    </row>
  </sheetData>
  <sortState ref="A17:IV21">
    <sortCondition ref="F17:F21"/>
  </sortState>
  <mergeCells count="35">
    <mergeCell ref="A1:P1"/>
    <mergeCell ref="A2:P2"/>
    <mergeCell ref="A3:P3"/>
    <mergeCell ref="A4:P4"/>
    <mergeCell ref="A25:P25"/>
    <mergeCell ref="A26:B26"/>
    <mergeCell ref="C26:E26"/>
    <mergeCell ref="F26:G26"/>
    <mergeCell ref="H26:I26"/>
    <mergeCell ref="J26:L26"/>
    <mergeCell ref="A27:B27"/>
    <mergeCell ref="C27:E27"/>
    <mergeCell ref="F27:G27"/>
    <mergeCell ref="H27:I27"/>
    <mergeCell ref="J27:L27"/>
    <mergeCell ref="A28:B28"/>
    <mergeCell ref="C28:E28"/>
    <mergeCell ref="F28:G28"/>
    <mergeCell ref="H28:I28"/>
    <mergeCell ref="J28:L28"/>
    <mergeCell ref="A29:B29"/>
    <mergeCell ref="C29:E29"/>
    <mergeCell ref="F29:G29"/>
    <mergeCell ref="H29:I29"/>
    <mergeCell ref="J29:L29"/>
    <mergeCell ref="A30:B30"/>
    <mergeCell ref="C30:E30"/>
    <mergeCell ref="F30:G30"/>
    <mergeCell ref="H30:I30"/>
    <mergeCell ref="J30:L30"/>
    <mergeCell ref="A31:B31"/>
    <mergeCell ref="C31:E31"/>
    <mergeCell ref="F31:G31"/>
    <mergeCell ref="H31:I31"/>
    <mergeCell ref="J31:L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1"/>
  <sheetViews>
    <sheetView topLeftCell="A3" zoomScale="90" zoomScaleNormal="90" workbookViewId="0">
      <selection activeCell="N10" sqref="N10"/>
    </sheetView>
  </sheetViews>
  <sheetFormatPr defaultColWidth="9.109375" defaultRowHeight="13.2"/>
  <cols>
    <col min="1" max="1" width="2.88671875" style="3" customWidth="1"/>
    <col min="2" max="2" width="23" style="3" customWidth="1"/>
    <col min="3" max="3" width="6.6640625" style="3" customWidth="1"/>
    <col min="4" max="4" width="12.5546875" style="3" customWidth="1"/>
    <col min="5" max="8" width="6.6640625" style="3" customWidth="1"/>
    <col min="9" max="9" width="6.6640625" style="4" customWidth="1"/>
    <col min="10" max="12" width="6.6640625" style="3" customWidth="1"/>
    <col min="13" max="13" width="6.6640625" style="4" customWidth="1"/>
    <col min="14" max="14" width="6.6640625" style="3" customWidth="1"/>
    <col min="15" max="15" width="6.6640625" style="4" customWidth="1"/>
    <col min="16" max="16" width="9.44140625" style="3" customWidth="1"/>
    <col min="17" max="16384" width="9.109375" style="3"/>
  </cols>
  <sheetData>
    <row r="2" spans="1:16">
      <c r="A2" s="173" t="s">
        <v>14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30" customHeight="1">
      <c r="A3" s="194" t="s">
        <v>171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>
      <c r="A4" s="174" t="s">
        <v>172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6"/>
      <c r="P5" s="5"/>
    </row>
    <row r="6" spans="1:16" ht="12.75" customHeight="1">
      <c r="A6" s="171" t="s">
        <v>0</v>
      </c>
      <c r="B6" s="172" t="s">
        <v>1</v>
      </c>
      <c r="C6" s="171" t="s">
        <v>2</v>
      </c>
      <c r="D6" s="171" t="s">
        <v>3</v>
      </c>
      <c r="E6" s="165" t="s">
        <v>4</v>
      </c>
      <c r="F6" s="172" t="s">
        <v>5</v>
      </c>
      <c r="G6" s="172"/>
      <c r="H6" s="172"/>
      <c r="I6" s="172"/>
      <c r="J6" s="172" t="s">
        <v>6</v>
      </c>
      <c r="K6" s="172"/>
      <c r="L6" s="172"/>
      <c r="M6" s="172"/>
      <c r="N6" s="175" t="s">
        <v>7</v>
      </c>
      <c r="O6" s="176" t="s">
        <v>8</v>
      </c>
      <c r="P6" s="165" t="s">
        <v>9</v>
      </c>
    </row>
    <row r="7" spans="1:16">
      <c r="A7" s="171"/>
      <c r="B7" s="172"/>
      <c r="C7" s="171"/>
      <c r="D7" s="171"/>
      <c r="E7" s="165"/>
      <c r="F7" s="1" t="s">
        <v>10</v>
      </c>
      <c r="G7" s="1" t="s">
        <v>11</v>
      </c>
      <c r="H7" s="1" t="s">
        <v>12</v>
      </c>
      <c r="I7" s="7" t="s">
        <v>13</v>
      </c>
      <c r="J7" s="1" t="s">
        <v>10</v>
      </c>
      <c r="K7" s="1" t="s">
        <v>11</v>
      </c>
      <c r="L7" s="1" t="s">
        <v>12</v>
      </c>
      <c r="M7" s="7" t="s">
        <v>13</v>
      </c>
      <c r="N7" s="175"/>
      <c r="O7" s="176"/>
      <c r="P7" s="165"/>
    </row>
    <row r="8" spans="1:16" customFormat="1">
      <c r="A8" s="189" t="s">
        <v>170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1"/>
    </row>
    <row r="9" spans="1:16" customFormat="1">
      <c r="A9" s="60">
        <v>2</v>
      </c>
      <c r="B9" s="75" t="s">
        <v>142</v>
      </c>
      <c r="C9" s="78">
        <v>2014</v>
      </c>
      <c r="D9" s="76" t="s">
        <v>144</v>
      </c>
      <c r="E9" s="69">
        <v>48.9</v>
      </c>
      <c r="F9" s="130">
        <v>18</v>
      </c>
      <c r="G9" s="128">
        <v>20</v>
      </c>
      <c r="H9" s="130">
        <v>21</v>
      </c>
      <c r="I9" s="63">
        <v>21</v>
      </c>
      <c r="J9" s="109">
        <v>27</v>
      </c>
      <c r="K9" s="109">
        <v>27</v>
      </c>
      <c r="L9" s="109">
        <v>31</v>
      </c>
      <c r="M9" s="56">
        <v>0</v>
      </c>
      <c r="N9" s="57"/>
      <c r="O9" s="58">
        <f>I9+M9</f>
        <v>21</v>
      </c>
      <c r="P9" s="59">
        <f>IF(O9=0,0,10^(0.75194503*LOG10(E9/175.508)^2)*O9)</f>
        <v>35.795397977203436</v>
      </c>
    </row>
    <row r="10" spans="1:16" customFormat="1">
      <c r="A10" s="60">
        <v>5</v>
      </c>
      <c r="B10" s="72" t="s">
        <v>27</v>
      </c>
      <c r="C10" s="73">
        <v>2009</v>
      </c>
      <c r="D10" s="74" t="s">
        <v>20</v>
      </c>
      <c r="E10" s="62">
        <v>47.5</v>
      </c>
      <c r="F10" s="117">
        <v>24</v>
      </c>
      <c r="G10" s="117">
        <v>27</v>
      </c>
      <c r="H10" s="117">
        <v>30</v>
      </c>
      <c r="I10" s="63">
        <v>30</v>
      </c>
      <c r="J10" s="120">
        <v>34</v>
      </c>
      <c r="K10" s="120">
        <v>37</v>
      </c>
      <c r="L10" s="120">
        <v>40</v>
      </c>
      <c r="M10" s="56">
        <v>40</v>
      </c>
      <c r="N10" s="57">
        <v>3</v>
      </c>
      <c r="O10" s="58">
        <f>I10+M10</f>
        <v>70</v>
      </c>
      <c r="P10" s="59">
        <f>IF(O10=0,0,10^(0.75194503*LOG10(E10/175.508)^2)*O10)</f>
        <v>122.27982634288379</v>
      </c>
    </row>
    <row r="11" spans="1:16" customFormat="1">
      <c r="A11" s="53">
        <v>9</v>
      </c>
      <c r="B11" s="82" t="s">
        <v>124</v>
      </c>
      <c r="C11" s="77">
        <v>2011</v>
      </c>
      <c r="D11" s="77" t="s">
        <v>90</v>
      </c>
      <c r="E11" s="69">
        <v>49</v>
      </c>
      <c r="F11" s="117">
        <v>23</v>
      </c>
      <c r="G11" s="118">
        <v>25</v>
      </c>
      <c r="H11" s="117">
        <v>25</v>
      </c>
      <c r="I11" s="63">
        <v>25</v>
      </c>
      <c r="J11" s="120">
        <v>31</v>
      </c>
      <c r="K11" s="120">
        <v>33</v>
      </c>
      <c r="L11" s="120">
        <v>35</v>
      </c>
      <c r="M11" s="56">
        <v>35</v>
      </c>
      <c r="N11" s="57">
        <v>4</v>
      </c>
      <c r="O11" s="58">
        <f>I11+M11</f>
        <v>60</v>
      </c>
      <c r="P11" s="59">
        <f>IF(O11=0,0,10^(0.75194503*LOG10(E11/175.508)^2)*O11)</f>
        <v>102.0984695064089</v>
      </c>
    </row>
    <row r="12" spans="1:16" customFormat="1">
      <c r="A12" s="60">
        <v>10</v>
      </c>
      <c r="B12" s="135" t="s">
        <v>202</v>
      </c>
      <c r="C12" s="139">
        <v>2009</v>
      </c>
      <c r="D12" s="139" t="s">
        <v>185</v>
      </c>
      <c r="E12" s="62">
        <v>49.3</v>
      </c>
      <c r="F12" s="134">
        <v>18</v>
      </c>
      <c r="G12" s="134">
        <v>20</v>
      </c>
      <c r="H12" s="127">
        <v>24</v>
      </c>
      <c r="I12" s="63">
        <v>20</v>
      </c>
      <c r="J12" s="120">
        <v>23</v>
      </c>
      <c r="K12" s="120">
        <v>27</v>
      </c>
      <c r="L12" s="109">
        <v>32</v>
      </c>
      <c r="M12" s="56">
        <v>27</v>
      </c>
      <c r="N12" s="57">
        <v>5</v>
      </c>
      <c r="O12" s="58">
        <f t="shared" ref="O12" si="0">I12+M12</f>
        <v>47</v>
      </c>
      <c r="P12" s="59">
        <f t="shared" ref="P12" si="1">IF(O12=0,0,10^(0.75194503*LOG10(E12/175.508)^2)*O12)</f>
        <v>79.572345768153028</v>
      </c>
    </row>
    <row r="13" spans="1:16" customFormat="1">
      <c r="A13" s="60">
        <v>12</v>
      </c>
      <c r="B13" s="126" t="s">
        <v>29</v>
      </c>
      <c r="C13" s="74">
        <v>2011</v>
      </c>
      <c r="D13" s="74" t="s">
        <v>20</v>
      </c>
      <c r="E13" s="62">
        <v>49.95</v>
      </c>
      <c r="F13" s="114">
        <v>31</v>
      </c>
      <c r="G13" s="114">
        <v>34</v>
      </c>
      <c r="H13" s="132">
        <v>35</v>
      </c>
      <c r="I13" s="63">
        <v>34</v>
      </c>
      <c r="J13" s="120">
        <v>40</v>
      </c>
      <c r="K13" s="120">
        <v>43</v>
      </c>
      <c r="L13" s="109">
        <v>46</v>
      </c>
      <c r="M13" s="56">
        <v>43</v>
      </c>
      <c r="N13" s="57">
        <v>2</v>
      </c>
      <c r="O13" s="58">
        <f>I13+M13</f>
        <v>77</v>
      </c>
      <c r="P13" s="59">
        <f>IF(O13=0,0,10^(0.75194503*LOG10(E13/175.508)^2)*O13)</f>
        <v>128.96198600860461</v>
      </c>
    </row>
    <row r="14" spans="1:16" customFormat="1">
      <c r="A14" s="53">
        <v>13</v>
      </c>
      <c r="B14" s="103" t="s">
        <v>28</v>
      </c>
      <c r="C14" s="73">
        <v>2010</v>
      </c>
      <c r="D14" s="73" t="s">
        <v>16</v>
      </c>
      <c r="E14" s="64">
        <v>45.7</v>
      </c>
      <c r="F14" s="117">
        <v>42</v>
      </c>
      <c r="G14" s="117">
        <v>45</v>
      </c>
      <c r="H14" s="118">
        <v>48</v>
      </c>
      <c r="I14" s="63">
        <v>45</v>
      </c>
      <c r="J14" s="120">
        <v>55</v>
      </c>
      <c r="K14" s="109">
        <v>58</v>
      </c>
      <c r="L14" s="120">
        <v>58</v>
      </c>
      <c r="M14" s="56">
        <v>58</v>
      </c>
      <c r="N14" s="57">
        <v>1</v>
      </c>
      <c r="O14" s="58">
        <f>I14+M14</f>
        <v>103</v>
      </c>
      <c r="P14" s="59">
        <f>IF(O14=0,0,10^(0.75194503*LOG10(E14/175.508)^2)*O14)</f>
        <v>186.04888473946022</v>
      </c>
    </row>
    <row r="15" spans="1:16" customFormat="1">
      <c r="A15" s="166" t="s">
        <v>40</v>
      </c>
      <c r="B15" s="166"/>
      <c r="C15" s="166"/>
      <c r="D15" s="166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</row>
    <row r="16" spans="1:16" customFormat="1">
      <c r="A16" s="60">
        <v>14</v>
      </c>
      <c r="B16" s="75" t="s">
        <v>140</v>
      </c>
      <c r="C16" s="76">
        <v>2010</v>
      </c>
      <c r="D16" s="76" t="s">
        <v>186</v>
      </c>
      <c r="E16" s="62">
        <v>53.6</v>
      </c>
      <c r="F16" s="131">
        <v>23</v>
      </c>
      <c r="G16" s="131">
        <v>26</v>
      </c>
      <c r="H16" s="125">
        <v>30</v>
      </c>
      <c r="I16" s="63">
        <v>26</v>
      </c>
      <c r="J16" s="120">
        <v>28</v>
      </c>
      <c r="K16" s="120">
        <v>30</v>
      </c>
      <c r="L16" s="109">
        <v>35</v>
      </c>
      <c r="M16" s="56">
        <v>30</v>
      </c>
      <c r="N16" s="57">
        <v>3</v>
      </c>
      <c r="O16" s="58">
        <f t="shared" ref="O16:O22" si="2">I16+M16</f>
        <v>56</v>
      </c>
      <c r="P16" s="59">
        <f t="shared" ref="P16:P22" si="3">IF(O16=0,0,10^(0.75194503*LOG10(E16/175.508)^2)*O16)</f>
        <v>88.659442065784106</v>
      </c>
    </row>
    <row r="17" spans="1:16" customFormat="1">
      <c r="A17" s="60">
        <v>15</v>
      </c>
      <c r="B17" s="135" t="s">
        <v>113</v>
      </c>
      <c r="C17" s="136">
        <v>2008</v>
      </c>
      <c r="D17" s="137" t="s">
        <v>90</v>
      </c>
      <c r="E17" s="62">
        <v>54.3</v>
      </c>
      <c r="F17" s="130">
        <v>25</v>
      </c>
      <c r="G17" s="128">
        <v>28</v>
      </c>
      <c r="H17" s="128">
        <v>28</v>
      </c>
      <c r="I17" s="63">
        <v>25</v>
      </c>
      <c r="J17" s="120">
        <v>29</v>
      </c>
      <c r="K17" s="109">
        <v>32</v>
      </c>
      <c r="L17" s="109">
        <v>32</v>
      </c>
      <c r="M17" s="56">
        <v>29</v>
      </c>
      <c r="N17" s="57">
        <v>4</v>
      </c>
      <c r="O17" s="58">
        <f t="shared" si="2"/>
        <v>54</v>
      </c>
      <c r="P17" s="59">
        <f t="shared" si="3"/>
        <v>84.642625596962262</v>
      </c>
    </row>
    <row r="18" spans="1:16" customFormat="1">
      <c r="A18" s="60">
        <v>16</v>
      </c>
      <c r="B18" s="75" t="s">
        <v>125</v>
      </c>
      <c r="C18" s="78">
        <v>2006</v>
      </c>
      <c r="D18" s="76" t="s">
        <v>90</v>
      </c>
      <c r="E18" s="62">
        <v>54.6</v>
      </c>
      <c r="F18" s="133">
        <v>40</v>
      </c>
      <c r="G18" s="133">
        <v>43</v>
      </c>
      <c r="H18" s="133">
        <v>45</v>
      </c>
      <c r="I18" s="63">
        <v>45</v>
      </c>
      <c r="J18" s="120">
        <v>50</v>
      </c>
      <c r="K18" s="120">
        <v>55</v>
      </c>
      <c r="L18" s="120">
        <v>59</v>
      </c>
      <c r="M18" s="56">
        <v>59</v>
      </c>
      <c r="N18" s="57">
        <v>1</v>
      </c>
      <c r="O18" s="58">
        <f t="shared" si="2"/>
        <v>104</v>
      </c>
      <c r="P18" s="59">
        <f t="shared" si="3"/>
        <v>162.33029277634353</v>
      </c>
    </row>
    <row r="19" spans="1:16" customFormat="1">
      <c r="A19" s="60">
        <v>17</v>
      </c>
      <c r="B19" s="135" t="s">
        <v>203</v>
      </c>
      <c r="C19" s="139">
        <v>2011</v>
      </c>
      <c r="D19" s="139" t="s">
        <v>185</v>
      </c>
      <c r="E19" s="62">
        <v>52.7</v>
      </c>
      <c r="F19" s="134">
        <v>18</v>
      </c>
      <c r="G19" s="134">
        <v>22</v>
      </c>
      <c r="H19" s="127">
        <v>24</v>
      </c>
      <c r="I19" s="63">
        <v>22</v>
      </c>
      <c r="J19" s="120">
        <v>23</v>
      </c>
      <c r="K19" s="120">
        <v>27</v>
      </c>
      <c r="L19" s="109">
        <v>32</v>
      </c>
      <c r="M19" s="56">
        <v>27</v>
      </c>
      <c r="N19" s="57">
        <v>7</v>
      </c>
      <c r="O19" s="58">
        <f t="shared" ref="O19" si="4">I19+M19</f>
        <v>49</v>
      </c>
      <c r="P19" s="59">
        <f t="shared" ref="P19" si="5">IF(O19=0,0,10^(0.75194503*LOG10(E19/175.508)^2)*O19)</f>
        <v>78.60877154221339</v>
      </c>
    </row>
    <row r="20" spans="1:16" customFormat="1">
      <c r="A20" s="60">
        <v>18</v>
      </c>
      <c r="B20" s="75" t="s">
        <v>134</v>
      </c>
      <c r="C20" s="76">
        <v>2009</v>
      </c>
      <c r="D20" s="76" t="s">
        <v>132</v>
      </c>
      <c r="E20" s="61">
        <v>54.85</v>
      </c>
      <c r="F20" s="133">
        <v>42</v>
      </c>
      <c r="G20" s="108">
        <v>46</v>
      </c>
      <c r="H20" s="133">
        <v>46</v>
      </c>
      <c r="I20" s="56">
        <v>46</v>
      </c>
      <c r="J20" s="120">
        <v>52</v>
      </c>
      <c r="K20" s="120">
        <v>56</v>
      </c>
      <c r="L20" s="109">
        <v>58</v>
      </c>
      <c r="M20" s="56">
        <v>56</v>
      </c>
      <c r="N20" s="57">
        <v>2</v>
      </c>
      <c r="O20" s="58">
        <f t="shared" si="2"/>
        <v>102</v>
      </c>
      <c r="P20" s="59">
        <f t="shared" si="3"/>
        <v>158.65593263822623</v>
      </c>
    </row>
    <row r="21" spans="1:16" customFormat="1">
      <c r="A21" s="60">
        <v>19</v>
      </c>
      <c r="B21" s="135" t="s">
        <v>41</v>
      </c>
      <c r="C21" s="138">
        <v>2008</v>
      </c>
      <c r="D21" s="139" t="s">
        <v>20</v>
      </c>
      <c r="E21" s="62">
        <v>53.1</v>
      </c>
      <c r="F21" s="133">
        <v>22</v>
      </c>
      <c r="G21" s="133">
        <v>24</v>
      </c>
      <c r="H21" s="108">
        <v>26</v>
      </c>
      <c r="I21" s="63">
        <v>24</v>
      </c>
      <c r="J21" s="120">
        <v>25</v>
      </c>
      <c r="K21" s="120">
        <v>28</v>
      </c>
      <c r="L21" s="109">
        <v>30</v>
      </c>
      <c r="M21" s="56">
        <v>28</v>
      </c>
      <c r="N21" s="57">
        <v>5</v>
      </c>
      <c r="O21" s="58">
        <f t="shared" si="2"/>
        <v>52</v>
      </c>
      <c r="P21" s="59">
        <f t="shared" si="3"/>
        <v>82.928920800449063</v>
      </c>
    </row>
    <row r="22" spans="1:16" customFormat="1">
      <c r="A22" s="60">
        <v>20</v>
      </c>
      <c r="B22" s="135" t="s">
        <v>156</v>
      </c>
      <c r="C22" s="139">
        <v>2007</v>
      </c>
      <c r="D22" s="139" t="s">
        <v>185</v>
      </c>
      <c r="E22" s="62">
        <v>53.2</v>
      </c>
      <c r="F22" s="134">
        <v>21</v>
      </c>
      <c r="G22" s="134">
        <v>23</v>
      </c>
      <c r="H22" s="127">
        <v>26</v>
      </c>
      <c r="I22" s="63">
        <v>23</v>
      </c>
      <c r="J22" s="120">
        <v>24</v>
      </c>
      <c r="K22" s="120">
        <v>27</v>
      </c>
      <c r="L22" s="109">
        <v>32</v>
      </c>
      <c r="M22" s="56">
        <v>27</v>
      </c>
      <c r="N22" s="57">
        <v>6</v>
      </c>
      <c r="O22" s="58">
        <f t="shared" si="2"/>
        <v>50</v>
      </c>
      <c r="P22" s="59">
        <f t="shared" si="3"/>
        <v>79.622380364428508</v>
      </c>
    </row>
    <row r="23" spans="1:16" customFormat="1">
      <c r="A23" s="168" t="s">
        <v>43</v>
      </c>
      <c r="B23" s="169"/>
      <c r="C23" s="168"/>
      <c r="D23" s="168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</row>
    <row r="24" spans="1:16" customFormat="1">
      <c r="A24" s="60">
        <v>21</v>
      </c>
      <c r="B24" s="201" t="s">
        <v>153</v>
      </c>
      <c r="C24" s="76">
        <v>2009</v>
      </c>
      <c r="D24" s="76" t="s">
        <v>194</v>
      </c>
      <c r="E24" s="62">
        <v>59.45</v>
      </c>
      <c r="F24" s="131">
        <v>20</v>
      </c>
      <c r="G24" s="131">
        <v>23</v>
      </c>
      <c r="H24" s="125">
        <v>25</v>
      </c>
      <c r="I24" s="63">
        <v>23</v>
      </c>
      <c r="J24" s="120">
        <v>26</v>
      </c>
      <c r="K24" s="120">
        <v>29</v>
      </c>
      <c r="L24" s="120">
        <v>30</v>
      </c>
      <c r="M24" s="56">
        <v>30</v>
      </c>
      <c r="N24" s="57">
        <v>5</v>
      </c>
      <c r="O24" s="58">
        <f t="shared" ref="O24:O29" si="6">I24+M24</f>
        <v>53</v>
      </c>
      <c r="P24" s="59">
        <f t="shared" ref="P24:P29" si="7">IF(O24=0,0,10^(0.75194503*LOG10(E24/175.508)^2)*O24)</f>
        <v>77.711103117782912</v>
      </c>
    </row>
    <row r="25" spans="1:16" customFormat="1">
      <c r="A25" s="60">
        <v>22</v>
      </c>
      <c r="B25" s="213" t="s">
        <v>135</v>
      </c>
      <c r="C25" s="74">
        <v>2010</v>
      </c>
      <c r="D25" s="74" t="s">
        <v>132</v>
      </c>
      <c r="E25" s="62">
        <v>55.1</v>
      </c>
      <c r="F25" s="131">
        <v>35</v>
      </c>
      <c r="G25" s="125">
        <v>38</v>
      </c>
      <c r="H25" s="131">
        <v>38</v>
      </c>
      <c r="I25" s="63">
        <v>38</v>
      </c>
      <c r="J25" s="109">
        <v>42</v>
      </c>
      <c r="K25" s="120">
        <v>42</v>
      </c>
      <c r="L25" s="109">
        <v>50</v>
      </c>
      <c r="M25" s="56">
        <v>42</v>
      </c>
      <c r="N25" s="57">
        <v>4</v>
      </c>
      <c r="O25" s="58">
        <f t="shared" si="6"/>
        <v>80</v>
      </c>
      <c r="P25" s="59">
        <f t="shared" si="7"/>
        <v>124.00773924184915</v>
      </c>
    </row>
    <row r="26" spans="1:16" customFormat="1">
      <c r="A26" s="53">
        <v>23</v>
      </c>
      <c r="B26" s="212" t="s">
        <v>114</v>
      </c>
      <c r="C26" s="73">
        <v>2008</v>
      </c>
      <c r="D26" s="73" t="s">
        <v>90</v>
      </c>
      <c r="E26" s="55">
        <v>56.3</v>
      </c>
      <c r="F26" s="128">
        <v>53</v>
      </c>
      <c r="G26" s="130">
        <v>53</v>
      </c>
      <c r="H26" s="130">
        <v>58</v>
      </c>
      <c r="I26" s="56">
        <v>58</v>
      </c>
      <c r="J26" s="109">
        <v>62</v>
      </c>
      <c r="K26" s="120">
        <v>62</v>
      </c>
      <c r="L26" s="120">
        <v>71</v>
      </c>
      <c r="M26" s="56">
        <v>71</v>
      </c>
      <c r="N26" s="57">
        <v>2</v>
      </c>
      <c r="O26" s="58">
        <f t="shared" si="6"/>
        <v>129</v>
      </c>
      <c r="P26" s="59">
        <f t="shared" si="7"/>
        <v>196.75885652698784</v>
      </c>
    </row>
    <row r="27" spans="1:16" customFormat="1">
      <c r="A27" s="60">
        <v>24</v>
      </c>
      <c r="B27" s="211" t="s">
        <v>42</v>
      </c>
      <c r="C27" s="74">
        <v>2008</v>
      </c>
      <c r="D27" s="74" t="s">
        <v>16</v>
      </c>
      <c r="E27" s="62">
        <v>55.65</v>
      </c>
      <c r="F27" s="134">
        <v>55</v>
      </c>
      <c r="G27" s="134">
        <v>58</v>
      </c>
      <c r="H27" s="134">
        <v>61</v>
      </c>
      <c r="I27" s="129">
        <v>61</v>
      </c>
      <c r="J27" s="120">
        <v>63</v>
      </c>
      <c r="K27" s="120">
        <v>67</v>
      </c>
      <c r="L27" s="109">
        <v>70</v>
      </c>
      <c r="M27" s="56">
        <v>67</v>
      </c>
      <c r="N27" s="57">
        <v>3</v>
      </c>
      <c r="O27" s="58">
        <f t="shared" si="6"/>
        <v>128</v>
      </c>
      <c r="P27" s="59">
        <f t="shared" si="7"/>
        <v>196.93313410366895</v>
      </c>
    </row>
    <row r="28" spans="1:16" customFormat="1">
      <c r="A28" s="60">
        <v>25</v>
      </c>
      <c r="B28" s="215" t="s">
        <v>161</v>
      </c>
      <c r="C28" s="76">
        <v>2007</v>
      </c>
      <c r="D28" s="76" t="s">
        <v>160</v>
      </c>
      <c r="E28" s="62">
        <v>61</v>
      </c>
      <c r="F28" s="131">
        <v>72</v>
      </c>
      <c r="G28" s="131">
        <v>75</v>
      </c>
      <c r="H28" s="131">
        <v>77</v>
      </c>
      <c r="I28" s="71">
        <v>77</v>
      </c>
      <c r="J28" s="217">
        <v>85</v>
      </c>
      <c r="K28" s="120">
        <v>90</v>
      </c>
      <c r="L28" s="109">
        <v>0</v>
      </c>
      <c r="M28" s="56">
        <v>90</v>
      </c>
      <c r="N28" s="57">
        <v>1</v>
      </c>
      <c r="O28" s="58">
        <f t="shared" si="6"/>
        <v>167</v>
      </c>
      <c r="P28" s="59">
        <f t="shared" si="7"/>
        <v>240.49955668612725</v>
      </c>
    </row>
    <row r="29" spans="1:16" customFormat="1">
      <c r="A29" s="70">
        <v>26</v>
      </c>
      <c r="B29" s="214" t="s">
        <v>157</v>
      </c>
      <c r="C29" s="140">
        <v>2007</v>
      </c>
      <c r="D29" s="141" t="s">
        <v>16</v>
      </c>
      <c r="E29" s="64">
        <v>58.6</v>
      </c>
      <c r="F29" s="130">
        <v>22</v>
      </c>
      <c r="G29" s="128">
        <v>30</v>
      </c>
      <c r="H29" s="128">
        <v>30</v>
      </c>
      <c r="I29" s="94">
        <v>22</v>
      </c>
      <c r="J29" s="218">
        <v>29</v>
      </c>
      <c r="K29" s="216">
        <v>35</v>
      </c>
      <c r="L29" s="109">
        <v>35</v>
      </c>
      <c r="M29" s="56">
        <v>29</v>
      </c>
      <c r="N29" s="57">
        <v>6</v>
      </c>
      <c r="O29" s="58">
        <f t="shared" si="6"/>
        <v>51</v>
      </c>
      <c r="P29" s="59">
        <f t="shared" si="7"/>
        <v>75.549019719971511</v>
      </c>
    </row>
    <row r="30" spans="1:16">
      <c r="A30" s="98" t="s">
        <v>31</v>
      </c>
      <c r="B30" s="89"/>
      <c r="C30" s="89"/>
      <c r="D30" s="89"/>
      <c r="E30" s="89"/>
      <c r="F30" s="89"/>
      <c r="G30" s="98"/>
      <c r="H30" s="98"/>
      <c r="I30" s="89"/>
      <c r="J30" s="98"/>
      <c r="K30" s="98"/>
      <c r="L30" s="98"/>
      <c r="M30" s="98"/>
      <c r="N30" s="98"/>
      <c r="O30" s="89"/>
      <c r="P30" s="98"/>
    </row>
    <row r="31" spans="1:16">
      <c r="A31" s="178" t="s">
        <v>32</v>
      </c>
      <c r="B31" s="179"/>
      <c r="C31" s="178" t="s">
        <v>1</v>
      </c>
      <c r="D31" s="180"/>
      <c r="E31" s="179"/>
      <c r="F31" s="178" t="s">
        <v>33</v>
      </c>
      <c r="G31" s="179"/>
      <c r="H31" s="178" t="s">
        <v>34</v>
      </c>
      <c r="I31" s="179"/>
      <c r="J31" s="181"/>
      <c r="K31" s="188"/>
      <c r="L31" s="188"/>
      <c r="M31" s="2"/>
      <c r="N31" s="2"/>
      <c r="O31" s="11"/>
      <c r="P31" s="11"/>
    </row>
    <row r="32" spans="1:16">
      <c r="A32" s="183" t="s">
        <v>35</v>
      </c>
      <c r="B32" s="184"/>
      <c r="C32" s="183" t="s">
        <v>188</v>
      </c>
      <c r="D32" s="185"/>
      <c r="E32" s="184"/>
      <c r="F32" s="183" t="s">
        <v>90</v>
      </c>
      <c r="G32" s="184"/>
      <c r="H32" s="186" t="s">
        <v>110</v>
      </c>
      <c r="I32" s="187"/>
      <c r="J32" s="181"/>
      <c r="K32" s="188"/>
      <c r="L32" s="188"/>
      <c r="M32" s="2"/>
      <c r="N32" s="2"/>
      <c r="O32" s="2"/>
      <c r="P32" s="2"/>
    </row>
    <row r="33" spans="1:16">
      <c r="A33" s="183" t="s">
        <v>36</v>
      </c>
      <c r="B33" s="184"/>
      <c r="C33" s="183" t="s">
        <v>103</v>
      </c>
      <c r="D33" s="185"/>
      <c r="E33" s="184"/>
      <c r="F33" s="183" t="s">
        <v>20</v>
      </c>
      <c r="G33" s="184"/>
      <c r="H33" s="186" t="s">
        <v>110</v>
      </c>
      <c r="I33" s="187"/>
      <c r="J33" s="181"/>
      <c r="K33" s="188"/>
      <c r="L33" s="188"/>
      <c r="M33" s="2"/>
      <c r="N33" s="2"/>
      <c r="O33" s="2"/>
      <c r="P33" s="2"/>
    </row>
    <row r="34" spans="1:16">
      <c r="A34" s="183" t="s">
        <v>37</v>
      </c>
      <c r="B34" s="184"/>
      <c r="C34" s="183" t="s">
        <v>187</v>
      </c>
      <c r="D34" s="185"/>
      <c r="E34" s="184"/>
      <c r="F34" s="183" t="s">
        <v>90</v>
      </c>
      <c r="G34" s="184"/>
      <c r="H34" s="186" t="s">
        <v>111</v>
      </c>
      <c r="I34" s="187"/>
      <c r="J34" s="181"/>
      <c r="K34" s="188"/>
      <c r="L34" s="188"/>
      <c r="M34" s="2"/>
      <c r="N34" s="2"/>
      <c r="O34" s="2"/>
      <c r="P34" s="2"/>
    </row>
    <row r="35" spans="1:16">
      <c r="A35" s="183" t="s">
        <v>38</v>
      </c>
      <c r="B35" s="184"/>
      <c r="C35" s="183" t="s">
        <v>200</v>
      </c>
      <c r="D35" s="185"/>
      <c r="E35" s="184"/>
      <c r="F35" s="183" t="s">
        <v>90</v>
      </c>
      <c r="G35" s="184"/>
      <c r="H35" s="186" t="s">
        <v>111</v>
      </c>
      <c r="I35" s="187"/>
      <c r="J35" s="181"/>
      <c r="K35" s="188"/>
      <c r="L35" s="188"/>
      <c r="M35" s="2"/>
      <c r="N35" s="2"/>
      <c r="O35" s="2"/>
      <c r="P35" s="2"/>
    </row>
    <row r="36" spans="1:16">
      <c r="A36" s="183" t="s">
        <v>39</v>
      </c>
      <c r="B36" s="184"/>
      <c r="C36" s="183" t="s">
        <v>201</v>
      </c>
      <c r="D36" s="185"/>
      <c r="E36" s="184"/>
      <c r="F36" s="183" t="s">
        <v>90</v>
      </c>
      <c r="G36" s="184"/>
      <c r="H36" s="186" t="s">
        <v>111</v>
      </c>
      <c r="I36" s="187"/>
      <c r="J36" s="181"/>
      <c r="K36" s="188"/>
      <c r="L36" s="188"/>
      <c r="M36" s="2"/>
      <c r="N36" s="2"/>
      <c r="O36" s="2"/>
      <c r="P36" s="2"/>
    </row>
    <row r="41" spans="1:16">
      <c r="H41" s="4"/>
      <c r="I41" s="3"/>
      <c r="L41" s="4"/>
      <c r="M41" s="3"/>
      <c r="N41" s="4"/>
      <c r="O41" s="3"/>
    </row>
  </sheetData>
  <sortState ref="A22:P27">
    <sortCondition ref="F22:F27"/>
  </sortState>
  <mergeCells count="47">
    <mergeCell ref="A2:P2"/>
    <mergeCell ref="A3:P3"/>
    <mergeCell ref="C6:C7"/>
    <mergeCell ref="E6:E7"/>
    <mergeCell ref="N6:N7"/>
    <mergeCell ref="P6:P7"/>
    <mergeCell ref="J6:M6"/>
    <mergeCell ref="A4:P4"/>
    <mergeCell ref="F6:I6"/>
    <mergeCell ref="H31:I31"/>
    <mergeCell ref="J31:L31"/>
    <mergeCell ref="O6:O7"/>
    <mergeCell ref="A5:N5"/>
    <mergeCell ref="A6:A7"/>
    <mergeCell ref="B6:B7"/>
    <mergeCell ref="D6:D7"/>
    <mergeCell ref="A23:P23"/>
    <mergeCell ref="A15:P15"/>
    <mergeCell ref="A31:B31"/>
    <mergeCell ref="C31:E31"/>
    <mergeCell ref="F31:G31"/>
    <mergeCell ref="A8:P8"/>
    <mergeCell ref="A33:B33"/>
    <mergeCell ref="C33:E33"/>
    <mergeCell ref="F33:G33"/>
    <mergeCell ref="H33:I33"/>
    <mergeCell ref="J33:L33"/>
    <mergeCell ref="A32:B32"/>
    <mergeCell ref="C32:E32"/>
    <mergeCell ref="F32:G32"/>
    <mergeCell ref="H32:I32"/>
    <mergeCell ref="J32:L32"/>
    <mergeCell ref="A35:B35"/>
    <mergeCell ref="C35:E35"/>
    <mergeCell ref="F35:G35"/>
    <mergeCell ref="H35:I35"/>
    <mergeCell ref="J35:L35"/>
    <mergeCell ref="A34:B34"/>
    <mergeCell ref="C34:E34"/>
    <mergeCell ref="F34:G34"/>
    <mergeCell ref="H34:I34"/>
    <mergeCell ref="J34:L34"/>
    <mergeCell ref="A36:B36"/>
    <mergeCell ref="C36:E36"/>
    <mergeCell ref="F36:G36"/>
    <mergeCell ref="H36:I36"/>
    <mergeCell ref="J36:L3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="110" zoomScaleNormal="110" workbookViewId="0">
      <selection activeCell="N15" sqref="N15"/>
    </sheetView>
  </sheetViews>
  <sheetFormatPr defaultRowHeight="13.2"/>
  <cols>
    <col min="1" max="1" width="3.109375" customWidth="1"/>
    <col min="2" max="2" width="20.5546875" customWidth="1"/>
    <col min="4" max="4" width="10.33203125" customWidth="1"/>
  </cols>
  <sheetData>
    <row r="1" spans="1:17">
      <c r="A1" s="3"/>
      <c r="B1" s="3"/>
      <c r="C1" s="3"/>
      <c r="D1" s="3"/>
      <c r="E1" s="3"/>
      <c r="F1" s="3"/>
      <c r="G1" s="3"/>
      <c r="H1" s="3"/>
      <c r="I1" s="4"/>
      <c r="J1" s="3"/>
      <c r="K1" s="3"/>
      <c r="L1" s="3"/>
      <c r="M1" s="4"/>
      <c r="N1" s="3"/>
      <c r="O1" s="4"/>
      <c r="P1" s="3"/>
      <c r="Q1" s="3"/>
    </row>
    <row r="2" spans="1:17" s="3" customFormat="1">
      <c r="A2" s="173" t="s">
        <v>14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7" s="3" customFormat="1">
      <c r="A3" s="174" t="s">
        <v>173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7" s="3" customFormat="1">
      <c r="A4" s="174" t="s">
        <v>172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7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6"/>
      <c r="P5" s="5"/>
      <c r="Q5" s="3"/>
    </row>
    <row r="6" spans="1:17">
      <c r="A6" s="171" t="s">
        <v>0</v>
      </c>
      <c r="B6" s="172" t="s">
        <v>1</v>
      </c>
      <c r="C6" s="171" t="s">
        <v>2</v>
      </c>
      <c r="D6" s="171" t="s">
        <v>3</v>
      </c>
      <c r="E6" s="165" t="s">
        <v>4</v>
      </c>
      <c r="F6" s="172" t="s">
        <v>5</v>
      </c>
      <c r="G6" s="172"/>
      <c r="H6" s="172"/>
      <c r="I6" s="172"/>
      <c r="J6" s="172" t="s">
        <v>6</v>
      </c>
      <c r="K6" s="172"/>
      <c r="L6" s="172"/>
      <c r="M6" s="172"/>
      <c r="N6" s="175" t="s">
        <v>7</v>
      </c>
      <c r="O6" s="176" t="s">
        <v>8</v>
      </c>
      <c r="P6" s="165" t="s">
        <v>9</v>
      </c>
      <c r="Q6" s="3"/>
    </row>
    <row r="7" spans="1:17">
      <c r="A7" s="171"/>
      <c r="B7" s="172"/>
      <c r="C7" s="171"/>
      <c r="D7" s="171"/>
      <c r="E7" s="165"/>
      <c r="F7" s="1" t="s">
        <v>10</v>
      </c>
      <c r="G7" s="1" t="s">
        <v>11</v>
      </c>
      <c r="H7" s="1" t="s">
        <v>12</v>
      </c>
      <c r="I7" s="7" t="s">
        <v>13</v>
      </c>
      <c r="J7" s="1" t="s">
        <v>10</v>
      </c>
      <c r="K7" s="1" t="s">
        <v>11</v>
      </c>
      <c r="L7" s="1" t="s">
        <v>12</v>
      </c>
      <c r="M7" s="7" t="s">
        <v>13</v>
      </c>
      <c r="N7" s="175"/>
      <c r="O7" s="176"/>
      <c r="P7" s="165"/>
      <c r="Q7" s="3"/>
    </row>
    <row r="8" spans="1:17">
      <c r="A8" s="168" t="s">
        <v>51</v>
      </c>
      <c r="B8" s="168"/>
      <c r="C8" s="168"/>
      <c r="D8" s="168"/>
      <c r="E8" s="170"/>
      <c r="F8" s="168"/>
      <c r="G8" s="168"/>
      <c r="H8" s="168"/>
      <c r="I8" s="170"/>
      <c r="J8" s="170"/>
      <c r="K8" s="170"/>
      <c r="L8" s="170"/>
      <c r="M8" s="170"/>
      <c r="N8" s="170"/>
      <c r="O8" s="170"/>
      <c r="P8" s="170"/>
    </row>
    <row r="9" spans="1:17">
      <c r="A9" s="65">
        <v>1</v>
      </c>
      <c r="B9" s="135" t="s">
        <v>116</v>
      </c>
      <c r="C9" s="136">
        <v>2009</v>
      </c>
      <c r="D9" s="137" t="s">
        <v>90</v>
      </c>
      <c r="E9" s="62">
        <v>65.3</v>
      </c>
      <c r="F9" s="108">
        <v>35</v>
      </c>
      <c r="G9" s="108">
        <v>35</v>
      </c>
      <c r="H9" s="133">
        <v>35</v>
      </c>
      <c r="I9" s="63">
        <v>35</v>
      </c>
      <c r="J9" s="109">
        <v>44</v>
      </c>
      <c r="K9" s="109">
        <v>44</v>
      </c>
      <c r="L9" s="120">
        <v>44</v>
      </c>
      <c r="M9" s="56">
        <v>44</v>
      </c>
      <c r="N9" s="57">
        <v>8</v>
      </c>
      <c r="O9" s="58">
        <f t="shared" ref="O9:O16" si="0">I9+M9</f>
        <v>79</v>
      </c>
      <c r="P9" s="59">
        <f t="shared" ref="P9:P16" si="1">IF(O9=0,0,10^(0.75194503*LOG10(E9/175.508)^2)*O9)</f>
        <v>108.70849713311081</v>
      </c>
    </row>
    <row r="10" spans="1:17">
      <c r="A10" s="60">
        <v>2</v>
      </c>
      <c r="B10" s="126" t="s">
        <v>45</v>
      </c>
      <c r="C10" s="73">
        <v>2009</v>
      </c>
      <c r="D10" s="73" t="s">
        <v>20</v>
      </c>
      <c r="E10" s="64">
        <v>63</v>
      </c>
      <c r="F10" s="130">
        <v>31</v>
      </c>
      <c r="G10" s="130">
        <v>34</v>
      </c>
      <c r="H10" s="130">
        <v>36</v>
      </c>
      <c r="I10" s="63">
        <v>36</v>
      </c>
      <c r="J10" s="109">
        <v>45</v>
      </c>
      <c r="K10" s="160">
        <v>45</v>
      </c>
      <c r="L10" s="109">
        <v>48</v>
      </c>
      <c r="M10" s="56">
        <v>45</v>
      </c>
      <c r="N10" s="57">
        <v>7</v>
      </c>
      <c r="O10" s="58">
        <f t="shared" si="0"/>
        <v>81</v>
      </c>
      <c r="P10" s="59">
        <f t="shared" si="1"/>
        <v>114.11946706599728</v>
      </c>
    </row>
    <row r="11" spans="1:17">
      <c r="A11" s="65">
        <v>3</v>
      </c>
      <c r="B11" s="201" t="s">
        <v>154</v>
      </c>
      <c r="C11" s="76">
        <v>2008</v>
      </c>
      <c r="D11" s="76" t="s">
        <v>194</v>
      </c>
      <c r="E11" s="62">
        <v>63.45</v>
      </c>
      <c r="F11" s="134">
        <v>50</v>
      </c>
      <c r="G11" s="134">
        <v>55</v>
      </c>
      <c r="H11" s="127">
        <v>60</v>
      </c>
      <c r="I11" s="63">
        <v>55</v>
      </c>
      <c r="J11" s="120">
        <v>60</v>
      </c>
      <c r="K11" s="120">
        <v>70</v>
      </c>
      <c r="L11" s="109">
        <v>80</v>
      </c>
      <c r="M11" s="56">
        <v>70</v>
      </c>
      <c r="N11" s="57">
        <v>5</v>
      </c>
      <c r="O11" s="58">
        <f t="shared" si="0"/>
        <v>125</v>
      </c>
      <c r="P11" s="59">
        <f t="shared" si="1"/>
        <v>175.27641090206808</v>
      </c>
    </row>
    <row r="12" spans="1:17">
      <c r="A12" s="65">
        <v>4</v>
      </c>
      <c r="B12" s="75" t="s">
        <v>58</v>
      </c>
      <c r="C12" s="76">
        <v>2009</v>
      </c>
      <c r="D12" s="76" t="s">
        <v>16</v>
      </c>
      <c r="E12" s="61">
        <v>63</v>
      </c>
      <c r="F12" s="133">
        <v>52</v>
      </c>
      <c r="G12" s="133">
        <v>56</v>
      </c>
      <c r="H12" s="133">
        <v>59</v>
      </c>
      <c r="I12" s="56">
        <v>59</v>
      </c>
      <c r="J12" s="120">
        <v>62</v>
      </c>
      <c r="K12" s="120">
        <v>67</v>
      </c>
      <c r="L12" s="120">
        <v>71</v>
      </c>
      <c r="M12" s="56">
        <v>71</v>
      </c>
      <c r="N12" s="57">
        <v>4</v>
      </c>
      <c r="O12" s="58">
        <f t="shared" si="0"/>
        <v>130</v>
      </c>
      <c r="P12" s="59">
        <f t="shared" si="1"/>
        <v>183.15470022937836</v>
      </c>
    </row>
    <row r="13" spans="1:17">
      <c r="A13" s="66">
        <v>5</v>
      </c>
      <c r="B13" s="72" t="s">
        <v>53</v>
      </c>
      <c r="C13" s="73">
        <v>2009</v>
      </c>
      <c r="D13" s="73" t="s">
        <v>20</v>
      </c>
      <c r="E13" s="64">
        <v>63.6</v>
      </c>
      <c r="F13" s="133">
        <v>53</v>
      </c>
      <c r="G13" s="133">
        <v>55</v>
      </c>
      <c r="H13" s="108">
        <v>58</v>
      </c>
      <c r="I13" s="63">
        <v>55</v>
      </c>
      <c r="J13" s="120">
        <v>65</v>
      </c>
      <c r="K13" s="109">
        <v>68</v>
      </c>
      <c r="L13" s="120">
        <v>68</v>
      </c>
      <c r="M13" s="56">
        <v>68</v>
      </c>
      <c r="N13" s="57">
        <v>6</v>
      </c>
      <c r="O13" s="58">
        <f t="shared" si="0"/>
        <v>123</v>
      </c>
      <c r="P13" s="59">
        <f t="shared" si="1"/>
        <v>172.20188695270107</v>
      </c>
    </row>
    <row r="14" spans="1:17">
      <c r="A14" s="157">
        <v>6</v>
      </c>
      <c r="B14" s="84" t="s">
        <v>56</v>
      </c>
      <c r="C14" s="79">
        <v>2008</v>
      </c>
      <c r="D14" s="85" t="s">
        <v>20</v>
      </c>
      <c r="E14" s="100">
        <v>66</v>
      </c>
      <c r="F14" s="133">
        <v>60</v>
      </c>
      <c r="G14" s="133">
        <v>64</v>
      </c>
      <c r="H14" s="133">
        <v>68</v>
      </c>
      <c r="I14" s="158">
        <v>68</v>
      </c>
      <c r="J14" s="120">
        <v>77</v>
      </c>
      <c r="K14" s="120">
        <v>82</v>
      </c>
      <c r="L14" s="120">
        <v>85</v>
      </c>
      <c r="M14" s="56">
        <v>85</v>
      </c>
      <c r="N14" s="57">
        <v>1</v>
      </c>
      <c r="O14" s="58">
        <f t="shared" si="0"/>
        <v>153</v>
      </c>
      <c r="P14" s="59">
        <f t="shared" si="1"/>
        <v>209.09982299975411</v>
      </c>
    </row>
    <row r="15" spans="1:17">
      <c r="A15" s="53">
        <v>7</v>
      </c>
      <c r="B15" s="75" t="s">
        <v>44</v>
      </c>
      <c r="C15" s="78">
        <v>2009</v>
      </c>
      <c r="D15" s="78" t="s">
        <v>20</v>
      </c>
      <c r="E15" s="64">
        <v>62.2</v>
      </c>
      <c r="F15" s="128">
        <v>58</v>
      </c>
      <c r="G15" s="130">
        <v>58</v>
      </c>
      <c r="H15" s="130">
        <v>60</v>
      </c>
      <c r="I15" s="63">
        <v>60</v>
      </c>
      <c r="J15" s="120">
        <v>73</v>
      </c>
      <c r="K15" s="120">
        <v>75</v>
      </c>
      <c r="L15" s="120">
        <v>77</v>
      </c>
      <c r="M15" s="56">
        <v>77</v>
      </c>
      <c r="N15" s="57">
        <v>3</v>
      </c>
      <c r="O15" s="58">
        <f t="shared" si="0"/>
        <v>137</v>
      </c>
      <c r="P15" s="59">
        <f t="shared" si="1"/>
        <v>194.68497012223875</v>
      </c>
    </row>
    <row r="16" spans="1:17">
      <c r="A16" s="65">
        <v>8</v>
      </c>
      <c r="B16" s="75" t="s">
        <v>57</v>
      </c>
      <c r="C16" s="76">
        <v>2007</v>
      </c>
      <c r="D16" s="76" t="s">
        <v>20</v>
      </c>
      <c r="E16" s="61">
        <v>65.900000000000006</v>
      </c>
      <c r="F16" s="133">
        <v>60</v>
      </c>
      <c r="G16" s="133">
        <v>65</v>
      </c>
      <c r="H16" s="133">
        <v>69</v>
      </c>
      <c r="I16" s="56">
        <v>69</v>
      </c>
      <c r="J16" s="120">
        <v>74</v>
      </c>
      <c r="K16" s="120">
        <v>77</v>
      </c>
      <c r="L16" s="120">
        <v>82</v>
      </c>
      <c r="M16" s="56">
        <v>82</v>
      </c>
      <c r="N16" s="57">
        <v>2</v>
      </c>
      <c r="O16" s="58">
        <f t="shared" si="0"/>
        <v>151</v>
      </c>
      <c r="P16" s="59">
        <f t="shared" si="1"/>
        <v>206.5666274302109</v>
      </c>
    </row>
    <row r="17" spans="1:17">
      <c r="A17" s="166" t="s">
        <v>63</v>
      </c>
      <c r="B17" s="166"/>
      <c r="C17" s="166"/>
      <c r="D17" s="166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</row>
    <row r="18" spans="1:17">
      <c r="A18" s="67">
        <v>9</v>
      </c>
      <c r="B18" s="101" t="s">
        <v>65</v>
      </c>
      <c r="C18" s="78">
        <v>2012</v>
      </c>
      <c r="D18" s="78" t="s">
        <v>20</v>
      </c>
      <c r="E18" s="62">
        <v>70.849999999999994</v>
      </c>
      <c r="F18" s="130">
        <v>16</v>
      </c>
      <c r="G18" s="130">
        <v>18</v>
      </c>
      <c r="H18" s="130">
        <v>21</v>
      </c>
      <c r="I18" s="63">
        <v>21</v>
      </c>
      <c r="J18" s="120">
        <v>21</v>
      </c>
      <c r="K18" s="120">
        <v>23</v>
      </c>
      <c r="L18" s="120">
        <v>26</v>
      </c>
      <c r="M18" s="56">
        <v>26</v>
      </c>
      <c r="N18" s="57">
        <v>5</v>
      </c>
      <c r="O18" s="58">
        <f t="shared" ref="O18:O24" si="2">I18+M18</f>
        <v>47</v>
      </c>
      <c r="P18" s="59">
        <f t="shared" ref="P18:P24" si="3">IF(O18=0,0,10^(0.75194503*LOG10(E18/175.508)^2)*O18)</f>
        <v>61.489555872093128</v>
      </c>
    </row>
    <row r="19" spans="1:17">
      <c r="A19" s="142">
        <v>10</v>
      </c>
      <c r="B19" s="75" t="s">
        <v>112</v>
      </c>
      <c r="C19" s="78">
        <v>2013</v>
      </c>
      <c r="D19" s="78" t="s">
        <v>16</v>
      </c>
      <c r="E19" s="62">
        <v>69.3</v>
      </c>
      <c r="F19" s="130">
        <v>25</v>
      </c>
      <c r="G19" s="130">
        <v>27</v>
      </c>
      <c r="H19" s="130">
        <v>28</v>
      </c>
      <c r="I19" s="63">
        <v>28</v>
      </c>
      <c r="J19" s="120">
        <v>32</v>
      </c>
      <c r="K19" s="109">
        <v>34</v>
      </c>
      <c r="L19" s="120">
        <v>34</v>
      </c>
      <c r="M19" s="56">
        <v>34</v>
      </c>
      <c r="N19" s="57">
        <v>4</v>
      </c>
      <c r="O19" s="58">
        <f t="shared" si="2"/>
        <v>62</v>
      </c>
      <c r="P19" s="59">
        <f t="shared" si="3"/>
        <v>82.197043823839579</v>
      </c>
    </row>
    <row r="20" spans="1:17">
      <c r="A20" s="143">
        <v>11</v>
      </c>
      <c r="B20" s="75" t="s">
        <v>146</v>
      </c>
      <c r="C20" s="78">
        <v>2009</v>
      </c>
      <c r="D20" s="78" t="s">
        <v>147</v>
      </c>
      <c r="E20" s="55">
        <v>72.099999999999994</v>
      </c>
      <c r="F20" s="128">
        <v>35</v>
      </c>
      <c r="G20" s="130">
        <v>35</v>
      </c>
      <c r="H20" s="130">
        <v>37</v>
      </c>
      <c r="I20" s="56">
        <v>37</v>
      </c>
      <c r="J20" s="120">
        <v>40</v>
      </c>
      <c r="K20" s="109">
        <v>45</v>
      </c>
      <c r="L20" s="120">
        <v>45</v>
      </c>
      <c r="M20" s="56">
        <v>45</v>
      </c>
      <c r="N20" s="57">
        <v>3</v>
      </c>
      <c r="O20" s="58">
        <f t="shared" si="2"/>
        <v>82</v>
      </c>
      <c r="P20" s="59">
        <f t="shared" si="3"/>
        <v>106.18439386111331</v>
      </c>
    </row>
    <row r="21" spans="1:17">
      <c r="A21" s="142">
        <v>12</v>
      </c>
      <c r="B21" s="201" t="s">
        <v>54</v>
      </c>
      <c r="C21" s="78">
        <v>2009</v>
      </c>
      <c r="D21" s="78" t="s">
        <v>55</v>
      </c>
      <c r="E21" s="83">
        <v>70.3</v>
      </c>
      <c r="F21" s="130">
        <v>50</v>
      </c>
      <c r="G21" s="128">
        <v>52</v>
      </c>
      <c r="H21" s="130">
        <v>53</v>
      </c>
      <c r="I21" s="63">
        <v>53</v>
      </c>
      <c r="J21" s="120">
        <v>68</v>
      </c>
      <c r="K21" s="109">
        <v>71</v>
      </c>
      <c r="L21" s="120">
        <v>71</v>
      </c>
      <c r="M21" s="56">
        <v>71</v>
      </c>
      <c r="N21" s="57">
        <v>2</v>
      </c>
      <c r="O21" s="58">
        <f t="shared" si="2"/>
        <v>124</v>
      </c>
      <c r="P21" s="59">
        <f t="shared" si="3"/>
        <v>162.98176732395461</v>
      </c>
    </row>
    <row r="22" spans="1:17">
      <c r="A22" s="143">
        <v>13</v>
      </c>
      <c r="B22" s="135" t="s">
        <v>126</v>
      </c>
      <c r="C22" s="136">
        <v>2007</v>
      </c>
      <c r="D22" s="136" t="s">
        <v>90</v>
      </c>
      <c r="E22" s="69">
        <v>68.2</v>
      </c>
      <c r="F22" s="128">
        <v>20</v>
      </c>
      <c r="G22" s="128">
        <v>20</v>
      </c>
      <c r="H22" s="130">
        <v>20</v>
      </c>
      <c r="I22" s="63">
        <v>20</v>
      </c>
      <c r="J22" s="120">
        <v>25</v>
      </c>
      <c r="K22" s="109">
        <v>0</v>
      </c>
      <c r="L22" s="109">
        <v>0</v>
      </c>
      <c r="M22" s="56">
        <v>25</v>
      </c>
      <c r="N22" s="57">
        <v>6</v>
      </c>
      <c r="O22" s="58">
        <f t="shared" si="2"/>
        <v>45</v>
      </c>
      <c r="P22" s="59">
        <f t="shared" si="3"/>
        <v>60.246344662288749</v>
      </c>
    </row>
    <row r="23" spans="1:17">
      <c r="A23" s="68">
        <v>14</v>
      </c>
      <c r="B23" s="72" t="s">
        <v>52</v>
      </c>
      <c r="C23" s="73">
        <v>2008</v>
      </c>
      <c r="D23" s="73" t="s">
        <v>20</v>
      </c>
      <c r="E23" s="55">
        <v>70.3</v>
      </c>
      <c r="F23" s="133">
        <v>105</v>
      </c>
      <c r="G23" s="159">
        <v>108</v>
      </c>
      <c r="H23" s="159">
        <v>111</v>
      </c>
      <c r="I23" s="56">
        <v>111</v>
      </c>
      <c r="J23" s="120">
        <v>122</v>
      </c>
      <c r="K23" s="121">
        <v>126</v>
      </c>
      <c r="L23" s="121">
        <v>130</v>
      </c>
      <c r="M23" s="56">
        <v>130</v>
      </c>
      <c r="N23" s="57">
        <v>1</v>
      </c>
      <c r="O23" s="151">
        <f t="shared" si="2"/>
        <v>241</v>
      </c>
      <c r="P23" s="59">
        <f t="shared" si="3"/>
        <v>316.76295100865372</v>
      </c>
      <c r="Q23" t="s">
        <v>199</v>
      </c>
    </row>
    <row r="24" spans="1:17">
      <c r="A24" s="53">
        <v>15</v>
      </c>
      <c r="B24" s="200" t="s">
        <v>60</v>
      </c>
      <c r="C24" s="136">
        <v>2009</v>
      </c>
      <c r="D24" s="136" t="s">
        <v>20</v>
      </c>
      <c r="E24" s="69">
        <v>68.900000000000006</v>
      </c>
      <c r="F24" s="130">
        <v>14</v>
      </c>
      <c r="G24" s="130">
        <v>15</v>
      </c>
      <c r="H24" s="130">
        <v>16</v>
      </c>
      <c r="I24" s="63">
        <v>16</v>
      </c>
      <c r="J24" s="120">
        <v>20</v>
      </c>
      <c r="K24" s="120">
        <v>22</v>
      </c>
      <c r="L24" s="120">
        <v>24</v>
      </c>
      <c r="M24" s="56">
        <v>24</v>
      </c>
      <c r="N24" s="57">
        <v>7</v>
      </c>
      <c r="O24" s="58">
        <f t="shared" si="2"/>
        <v>40</v>
      </c>
      <c r="P24" s="59">
        <f t="shared" si="3"/>
        <v>53.217570725766308</v>
      </c>
    </row>
    <row r="25" spans="1:17" s="3" customFormat="1">
      <c r="A25" s="177" t="s">
        <v>31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</row>
    <row r="26" spans="1:17" s="3" customFormat="1">
      <c r="A26" s="178" t="s">
        <v>32</v>
      </c>
      <c r="B26" s="179"/>
      <c r="C26" s="178" t="s">
        <v>1</v>
      </c>
      <c r="D26" s="180"/>
      <c r="E26" s="179"/>
      <c r="F26" s="178" t="s">
        <v>33</v>
      </c>
      <c r="G26" s="179"/>
      <c r="H26" s="178" t="s">
        <v>34</v>
      </c>
      <c r="I26" s="179"/>
      <c r="J26" s="181"/>
      <c r="K26" s="182"/>
      <c r="L26" s="182"/>
      <c r="M26" s="2"/>
      <c r="N26" s="2"/>
      <c r="O26" s="11"/>
      <c r="P26" s="11"/>
    </row>
    <row r="27" spans="1:17" s="3" customFormat="1">
      <c r="A27" s="183" t="s">
        <v>35</v>
      </c>
      <c r="B27" s="184"/>
      <c r="C27" s="183" t="s">
        <v>188</v>
      </c>
      <c r="D27" s="185"/>
      <c r="E27" s="184"/>
      <c r="F27" s="183" t="s">
        <v>90</v>
      </c>
      <c r="G27" s="184"/>
      <c r="H27" s="186" t="s">
        <v>110</v>
      </c>
      <c r="I27" s="187"/>
      <c r="J27" s="181"/>
      <c r="K27" s="182"/>
      <c r="L27" s="182"/>
      <c r="M27" s="2"/>
      <c r="N27" s="2"/>
      <c r="O27" s="2"/>
      <c r="P27" s="2"/>
    </row>
    <row r="28" spans="1:17" s="3" customFormat="1">
      <c r="A28" s="183" t="s">
        <v>36</v>
      </c>
      <c r="B28" s="184"/>
      <c r="C28" s="183" t="s">
        <v>103</v>
      </c>
      <c r="D28" s="185"/>
      <c r="E28" s="184"/>
      <c r="F28" s="183" t="s">
        <v>20</v>
      </c>
      <c r="G28" s="184"/>
      <c r="H28" s="186" t="s">
        <v>110</v>
      </c>
      <c r="I28" s="187"/>
      <c r="J28" s="181"/>
      <c r="K28" s="182"/>
      <c r="L28" s="182"/>
      <c r="M28" s="2"/>
      <c r="N28" s="2"/>
      <c r="O28" s="2"/>
      <c r="P28" s="2"/>
    </row>
    <row r="29" spans="1:17" s="3" customFormat="1">
      <c r="A29" s="183" t="s">
        <v>37</v>
      </c>
      <c r="B29" s="184"/>
      <c r="C29" s="183" t="s">
        <v>187</v>
      </c>
      <c r="D29" s="185"/>
      <c r="E29" s="184"/>
      <c r="F29" s="183" t="s">
        <v>90</v>
      </c>
      <c r="G29" s="184"/>
      <c r="H29" s="186" t="s">
        <v>111</v>
      </c>
      <c r="I29" s="187"/>
      <c r="J29" s="181"/>
      <c r="K29" s="182"/>
      <c r="L29" s="182"/>
      <c r="M29" s="2"/>
      <c r="N29" s="2"/>
      <c r="O29" s="2"/>
      <c r="P29" s="2"/>
    </row>
    <row r="30" spans="1:17" s="3" customFormat="1">
      <c r="A30" s="183" t="s">
        <v>38</v>
      </c>
      <c r="B30" s="184"/>
      <c r="C30" s="183" t="s">
        <v>200</v>
      </c>
      <c r="D30" s="185"/>
      <c r="E30" s="184"/>
      <c r="F30" s="183" t="s">
        <v>90</v>
      </c>
      <c r="G30" s="184"/>
      <c r="H30" s="186" t="s">
        <v>111</v>
      </c>
      <c r="I30" s="187"/>
      <c r="J30" s="181"/>
      <c r="K30" s="182"/>
      <c r="L30" s="182"/>
      <c r="M30" s="2"/>
      <c r="N30" s="2"/>
      <c r="O30" s="2"/>
      <c r="P30" s="2"/>
    </row>
    <row r="31" spans="1:17" s="3" customFormat="1">
      <c r="A31" s="183" t="s">
        <v>39</v>
      </c>
      <c r="B31" s="184"/>
      <c r="C31" s="183" t="s">
        <v>201</v>
      </c>
      <c r="D31" s="185"/>
      <c r="E31" s="184"/>
      <c r="F31" s="183" t="s">
        <v>90</v>
      </c>
      <c r="G31" s="184"/>
      <c r="H31" s="186" t="s">
        <v>111</v>
      </c>
      <c r="I31" s="187"/>
      <c r="J31" s="181"/>
      <c r="K31" s="182"/>
      <c r="L31" s="182"/>
      <c r="M31" s="2"/>
      <c r="N31" s="2"/>
      <c r="O31" s="2"/>
      <c r="P31" s="2"/>
    </row>
  </sheetData>
  <sortState ref="A27:Q28">
    <sortCondition ref="F27:F28"/>
  </sortState>
  <mergeCells count="47">
    <mergeCell ref="A8:P8"/>
    <mergeCell ref="A2:P2"/>
    <mergeCell ref="A3:P3"/>
    <mergeCell ref="A4:P4"/>
    <mergeCell ref="A5:N5"/>
    <mergeCell ref="A6:A7"/>
    <mergeCell ref="B6:B7"/>
    <mergeCell ref="C6:C7"/>
    <mergeCell ref="D6:D7"/>
    <mergeCell ref="E6:E7"/>
    <mergeCell ref="J6:M6"/>
    <mergeCell ref="N6:N7"/>
    <mergeCell ref="O6:O7"/>
    <mergeCell ref="P6:P7"/>
    <mergeCell ref="F6:I6"/>
    <mergeCell ref="A17:P17"/>
    <mergeCell ref="J26:L26"/>
    <mergeCell ref="A27:B27"/>
    <mergeCell ref="C27:E27"/>
    <mergeCell ref="F27:G27"/>
    <mergeCell ref="H27:I27"/>
    <mergeCell ref="J27:L27"/>
    <mergeCell ref="A25:P25"/>
    <mergeCell ref="A26:B26"/>
    <mergeCell ref="C26:E26"/>
    <mergeCell ref="F26:G26"/>
    <mergeCell ref="H26:I26"/>
    <mergeCell ref="A29:B29"/>
    <mergeCell ref="C29:E29"/>
    <mergeCell ref="F29:G29"/>
    <mergeCell ref="H29:I29"/>
    <mergeCell ref="J29:L29"/>
    <mergeCell ref="A28:B28"/>
    <mergeCell ref="C28:E28"/>
    <mergeCell ref="F28:G28"/>
    <mergeCell ref="H28:I28"/>
    <mergeCell ref="J28:L28"/>
    <mergeCell ref="A31:B31"/>
    <mergeCell ref="C31:E31"/>
    <mergeCell ref="F31:G31"/>
    <mergeCell ref="H31:I31"/>
    <mergeCell ref="J31:L31"/>
    <mergeCell ref="A30:B30"/>
    <mergeCell ref="C30:E30"/>
    <mergeCell ref="F30:G30"/>
    <mergeCell ref="H30:I30"/>
    <mergeCell ref="J30:L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="90" zoomScaleNormal="90" workbookViewId="0">
      <selection activeCell="I24" sqref="I24"/>
    </sheetView>
  </sheetViews>
  <sheetFormatPr defaultRowHeight="13.2"/>
  <cols>
    <col min="1" max="1" width="3.44140625" customWidth="1"/>
    <col min="2" max="2" width="22.88671875" customWidth="1"/>
    <col min="4" max="4" width="12.21875" customWidth="1"/>
  </cols>
  <sheetData>
    <row r="1" spans="1:17">
      <c r="A1" s="3"/>
      <c r="B1" s="3"/>
      <c r="C1" s="3"/>
      <c r="D1" s="3"/>
      <c r="E1" s="3"/>
      <c r="F1" s="3"/>
      <c r="G1" s="3"/>
      <c r="H1" s="3"/>
      <c r="I1" s="4"/>
      <c r="J1" s="3"/>
      <c r="K1" s="3"/>
      <c r="L1" s="3"/>
      <c r="M1" s="4"/>
      <c r="N1" s="3"/>
      <c r="O1" s="4"/>
      <c r="P1" s="3"/>
      <c r="Q1" s="3"/>
    </row>
    <row r="2" spans="1:17" s="3" customFormat="1">
      <c r="A2" s="173" t="s">
        <v>14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7" s="3" customFormat="1">
      <c r="A3" s="174" t="s">
        <v>173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7" s="3" customFormat="1">
      <c r="A4" s="174" t="s">
        <v>172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7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6"/>
      <c r="P5" s="5"/>
      <c r="Q5" s="3"/>
    </row>
    <row r="6" spans="1:17">
      <c r="A6" s="171" t="s">
        <v>0</v>
      </c>
      <c r="B6" s="172" t="s">
        <v>1</v>
      </c>
      <c r="C6" s="171" t="s">
        <v>2</v>
      </c>
      <c r="D6" s="171" t="s">
        <v>3</v>
      </c>
      <c r="E6" s="165" t="s">
        <v>4</v>
      </c>
      <c r="F6" s="172" t="s">
        <v>5</v>
      </c>
      <c r="G6" s="172"/>
      <c r="H6" s="172"/>
      <c r="I6" s="172"/>
      <c r="J6" s="172" t="s">
        <v>6</v>
      </c>
      <c r="K6" s="172"/>
      <c r="L6" s="172"/>
      <c r="M6" s="172"/>
      <c r="N6" s="175" t="s">
        <v>7</v>
      </c>
      <c r="O6" s="176" t="s">
        <v>8</v>
      </c>
      <c r="P6" s="165" t="s">
        <v>9</v>
      </c>
      <c r="Q6" s="3"/>
    </row>
    <row r="7" spans="1:17">
      <c r="A7" s="171"/>
      <c r="B7" s="172"/>
      <c r="C7" s="171"/>
      <c r="D7" s="171"/>
      <c r="E7" s="165"/>
      <c r="F7" s="105" t="s">
        <v>10</v>
      </c>
      <c r="G7" s="105" t="s">
        <v>11</v>
      </c>
      <c r="H7" s="105" t="s">
        <v>12</v>
      </c>
      <c r="I7" s="7" t="s">
        <v>13</v>
      </c>
      <c r="J7" s="105" t="s">
        <v>10</v>
      </c>
      <c r="K7" s="105" t="s">
        <v>11</v>
      </c>
      <c r="L7" s="105" t="s">
        <v>12</v>
      </c>
      <c r="M7" s="7" t="s">
        <v>13</v>
      </c>
      <c r="N7" s="175"/>
      <c r="O7" s="176"/>
      <c r="P7" s="165"/>
      <c r="Q7" s="3"/>
    </row>
    <row r="8" spans="1:17">
      <c r="A8" s="189" t="s">
        <v>59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1"/>
    </row>
    <row r="9" spans="1:17" ht="15">
      <c r="A9" s="67">
        <v>1</v>
      </c>
      <c r="B9" s="202" t="s">
        <v>64</v>
      </c>
      <c r="C9" s="78">
        <v>2012</v>
      </c>
      <c r="D9" s="78" t="s">
        <v>16</v>
      </c>
      <c r="E9" s="62">
        <v>73.400000000000006</v>
      </c>
      <c r="F9" s="130">
        <v>27</v>
      </c>
      <c r="G9" s="130">
        <v>30</v>
      </c>
      <c r="H9" s="130">
        <v>32</v>
      </c>
      <c r="I9" s="63">
        <v>32</v>
      </c>
      <c r="J9" s="120">
        <v>33</v>
      </c>
      <c r="K9" s="120">
        <v>36</v>
      </c>
      <c r="L9" s="120">
        <v>38</v>
      </c>
      <c r="M9" s="56">
        <v>38</v>
      </c>
      <c r="N9" s="57">
        <v>6</v>
      </c>
      <c r="O9" s="58">
        <f t="shared" ref="O9:O17" si="0">I9+M9</f>
        <v>70</v>
      </c>
      <c r="P9" s="59">
        <f t="shared" ref="P9:P17" si="1">IF(O9=0,0,10^(0.75194503*LOG10(E9/175.508)^2)*O9)</f>
        <v>89.718250192235544</v>
      </c>
    </row>
    <row r="10" spans="1:17" ht="15">
      <c r="A10" s="65">
        <v>2</v>
      </c>
      <c r="B10" s="206" t="s">
        <v>163</v>
      </c>
      <c r="C10" s="162">
        <v>2009</v>
      </c>
      <c r="D10" s="163" t="s">
        <v>55</v>
      </c>
      <c r="E10" s="64">
        <v>78.400000000000006</v>
      </c>
      <c r="F10" s="130">
        <v>47</v>
      </c>
      <c r="G10" s="130">
        <v>50</v>
      </c>
      <c r="H10" s="130">
        <v>53</v>
      </c>
      <c r="I10" s="63">
        <v>53</v>
      </c>
      <c r="J10" s="120">
        <v>63</v>
      </c>
      <c r="K10" s="109">
        <v>66</v>
      </c>
      <c r="L10" s="109">
        <v>66</v>
      </c>
      <c r="M10" s="56">
        <v>63</v>
      </c>
      <c r="N10" s="57">
        <v>5</v>
      </c>
      <c r="O10" s="58">
        <f t="shared" si="0"/>
        <v>116</v>
      </c>
      <c r="P10" s="59">
        <f t="shared" si="1"/>
        <v>143.40397123407257</v>
      </c>
    </row>
    <row r="11" spans="1:17" ht="15">
      <c r="A11" s="67">
        <v>3</v>
      </c>
      <c r="B11" s="203" t="s">
        <v>174</v>
      </c>
      <c r="C11" s="78">
        <v>2007</v>
      </c>
      <c r="D11" s="78" t="s">
        <v>177</v>
      </c>
      <c r="E11" s="161">
        <v>74.2</v>
      </c>
      <c r="F11" s="128">
        <v>47</v>
      </c>
      <c r="G11" s="130">
        <v>50</v>
      </c>
      <c r="H11" s="130">
        <v>53</v>
      </c>
      <c r="I11" s="63">
        <v>53</v>
      </c>
      <c r="J11" s="120">
        <v>68</v>
      </c>
      <c r="K11" s="120">
        <v>73</v>
      </c>
      <c r="L11" s="120">
        <v>77</v>
      </c>
      <c r="M11" s="56">
        <v>77</v>
      </c>
      <c r="N11" s="57">
        <v>4</v>
      </c>
      <c r="O11" s="58">
        <f t="shared" si="0"/>
        <v>130</v>
      </c>
      <c r="P11" s="59">
        <f t="shared" si="1"/>
        <v>165.60073041331987</v>
      </c>
    </row>
    <row r="12" spans="1:17" ht="15">
      <c r="A12" s="53">
        <v>4</v>
      </c>
      <c r="B12" s="202" t="s">
        <v>196</v>
      </c>
      <c r="C12" s="78">
        <v>2008</v>
      </c>
      <c r="D12" s="78" t="s">
        <v>16</v>
      </c>
      <c r="E12" s="64">
        <v>80.8</v>
      </c>
      <c r="F12" s="130">
        <v>60</v>
      </c>
      <c r="G12" s="130">
        <v>64</v>
      </c>
      <c r="H12" s="128">
        <v>67</v>
      </c>
      <c r="I12" s="63">
        <v>64</v>
      </c>
      <c r="J12" s="120">
        <v>72</v>
      </c>
      <c r="K12" s="120">
        <v>76</v>
      </c>
      <c r="L12" s="109">
        <v>78</v>
      </c>
      <c r="M12" s="56">
        <v>76</v>
      </c>
      <c r="N12" s="57">
        <v>3</v>
      </c>
      <c r="O12" s="58">
        <f t="shared" si="0"/>
        <v>140</v>
      </c>
      <c r="P12" s="59">
        <f t="shared" si="1"/>
        <v>170.39925411518141</v>
      </c>
    </row>
    <row r="13" spans="1:17" ht="15">
      <c r="A13" s="53">
        <v>5</v>
      </c>
      <c r="B13" s="207" t="s">
        <v>162</v>
      </c>
      <c r="C13" s="78">
        <v>2006</v>
      </c>
      <c r="D13" s="78" t="s">
        <v>55</v>
      </c>
      <c r="E13" s="61">
        <v>74.7</v>
      </c>
      <c r="F13" s="130">
        <v>92</v>
      </c>
      <c r="G13" s="130">
        <v>96</v>
      </c>
      <c r="H13" s="130">
        <v>100</v>
      </c>
      <c r="I13" s="56">
        <v>100</v>
      </c>
      <c r="J13" s="120">
        <v>115</v>
      </c>
      <c r="K13" s="120">
        <v>120</v>
      </c>
      <c r="L13" s="120">
        <v>124</v>
      </c>
      <c r="M13" s="56">
        <v>124</v>
      </c>
      <c r="N13" s="57">
        <v>2</v>
      </c>
      <c r="O13" s="58">
        <f t="shared" si="0"/>
        <v>224</v>
      </c>
      <c r="P13" s="59">
        <f t="shared" si="1"/>
        <v>284.27146652537601</v>
      </c>
    </row>
    <row r="14" spans="1:17" ht="15">
      <c r="A14" s="65">
        <v>6</v>
      </c>
      <c r="B14" s="204" t="s">
        <v>191</v>
      </c>
      <c r="C14" s="79">
        <v>2006</v>
      </c>
      <c r="D14" s="80" t="s">
        <v>16</v>
      </c>
      <c r="E14" s="64">
        <v>79.7</v>
      </c>
      <c r="F14" s="128">
        <v>103</v>
      </c>
      <c r="G14" s="130">
        <v>106</v>
      </c>
      <c r="H14" s="128">
        <v>112</v>
      </c>
      <c r="I14" s="63">
        <v>106</v>
      </c>
      <c r="J14" s="120">
        <v>124</v>
      </c>
      <c r="K14" s="120">
        <v>129</v>
      </c>
      <c r="L14" s="120">
        <v>133</v>
      </c>
      <c r="M14" s="56">
        <v>133</v>
      </c>
      <c r="N14" s="57">
        <v>1</v>
      </c>
      <c r="O14" s="58">
        <f t="shared" si="0"/>
        <v>239</v>
      </c>
      <c r="P14" s="59">
        <f t="shared" si="1"/>
        <v>292.94105653868542</v>
      </c>
    </row>
    <row r="15" spans="1:17" ht="15">
      <c r="A15" s="53">
        <v>7</v>
      </c>
      <c r="B15" s="205" t="s">
        <v>197</v>
      </c>
      <c r="C15" s="136">
        <v>2008</v>
      </c>
      <c r="D15" s="136" t="s">
        <v>90</v>
      </c>
      <c r="E15" s="62">
        <v>76.3</v>
      </c>
      <c r="F15" s="130">
        <v>30</v>
      </c>
      <c r="G15" s="130">
        <v>31</v>
      </c>
      <c r="H15" s="128">
        <v>33</v>
      </c>
      <c r="I15" s="63">
        <v>31</v>
      </c>
      <c r="J15" s="120">
        <v>34</v>
      </c>
      <c r="K15" s="120">
        <v>37</v>
      </c>
      <c r="L15" s="109">
        <v>40</v>
      </c>
      <c r="M15" s="56">
        <v>37</v>
      </c>
      <c r="N15" s="57">
        <v>7</v>
      </c>
      <c r="O15" s="58">
        <f t="shared" si="0"/>
        <v>68</v>
      </c>
      <c r="P15" s="59">
        <f t="shared" si="1"/>
        <v>85.294871174760544</v>
      </c>
    </row>
    <row r="16" spans="1:17" ht="15">
      <c r="A16" s="66">
        <v>8</v>
      </c>
      <c r="B16" s="205" t="s">
        <v>190</v>
      </c>
      <c r="C16" s="136">
        <v>2007</v>
      </c>
      <c r="D16" s="136" t="s">
        <v>16</v>
      </c>
      <c r="E16" s="62">
        <v>75.599999999999994</v>
      </c>
      <c r="F16" s="130">
        <v>25</v>
      </c>
      <c r="G16" s="130">
        <v>28</v>
      </c>
      <c r="H16" s="128">
        <v>35</v>
      </c>
      <c r="I16" s="63">
        <v>28</v>
      </c>
      <c r="J16" s="120">
        <v>35</v>
      </c>
      <c r="K16" s="120">
        <v>36</v>
      </c>
      <c r="L16" s="109">
        <v>37</v>
      </c>
      <c r="M16" s="56">
        <v>36</v>
      </c>
      <c r="N16" s="57">
        <v>9</v>
      </c>
      <c r="O16" s="58">
        <f t="shared" si="0"/>
        <v>64</v>
      </c>
      <c r="P16" s="59">
        <f t="shared" si="1"/>
        <v>80.683324018015085</v>
      </c>
    </row>
    <row r="17" spans="1:16" ht="15">
      <c r="A17" s="66">
        <v>9</v>
      </c>
      <c r="B17" s="205" t="s">
        <v>122</v>
      </c>
      <c r="C17" s="136">
        <v>2006</v>
      </c>
      <c r="D17" s="136" t="s">
        <v>20</v>
      </c>
      <c r="E17" s="64">
        <v>80.2</v>
      </c>
      <c r="F17" s="130">
        <v>30</v>
      </c>
      <c r="G17" s="128">
        <v>0</v>
      </c>
      <c r="H17" s="128">
        <v>0</v>
      </c>
      <c r="I17" s="63">
        <v>30</v>
      </c>
      <c r="J17" s="120">
        <v>35</v>
      </c>
      <c r="K17" s="109">
        <v>0</v>
      </c>
      <c r="L17" s="109">
        <v>0</v>
      </c>
      <c r="M17" s="56">
        <v>35</v>
      </c>
      <c r="N17" s="57">
        <v>8</v>
      </c>
      <c r="O17" s="58">
        <f t="shared" si="0"/>
        <v>65</v>
      </c>
      <c r="P17" s="59">
        <f t="shared" si="1"/>
        <v>79.414695580521681</v>
      </c>
    </row>
    <row r="18" spans="1:16">
      <c r="A18" s="195" t="s">
        <v>66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</row>
    <row r="19" spans="1:16">
      <c r="A19" s="66">
        <v>10</v>
      </c>
      <c r="B19" s="201" t="s">
        <v>148</v>
      </c>
      <c r="C19" s="78">
        <v>2010</v>
      </c>
      <c r="D19" s="78" t="s">
        <v>147</v>
      </c>
      <c r="E19" s="62">
        <v>87.1</v>
      </c>
      <c r="F19" s="130">
        <v>38</v>
      </c>
      <c r="G19" s="130">
        <v>42</v>
      </c>
      <c r="H19" s="128">
        <v>45</v>
      </c>
      <c r="I19" s="63">
        <v>42</v>
      </c>
      <c r="J19" s="120">
        <v>46</v>
      </c>
      <c r="K19" s="120">
        <v>51</v>
      </c>
      <c r="L19" s="120">
        <v>55</v>
      </c>
      <c r="M19" s="56">
        <v>55</v>
      </c>
      <c r="N19" s="57">
        <v>4</v>
      </c>
      <c r="O19" s="58">
        <f t="shared" ref="O19:O25" si="2">I19+M19</f>
        <v>97</v>
      </c>
      <c r="P19" s="59">
        <f t="shared" ref="P19:P25" si="3">IF(O19=0,0,10^(0.75194503*LOG10(E19/175.508)^2)*O19)</f>
        <v>113.86519384591175</v>
      </c>
    </row>
    <row r="20" spans="1:16">
      <c r="A20" s="66">
        <v>11</v>
      </c>
      <c r="B20" s="208" t="s">
        <v>143</v>
      </c>
      <c r="C20" s="88">
        <v>2009</v>
      </c>
      <c r="D20" s="88" t="s">
        <v>189</v>
      </c>
      <c r="E20" s="161">
        <v>83.2</v>
      </c>
      <c r="F20" s="130">
        <v>40</v>
      </c>
      <c r="G20" s="128">
        <v>45</v>
      </c>
      <c r="H20" s="130">
        <v>45</v>
      </c>
      <c r="I20" s="63">
        <v>45</v>
      </c>
      <c r="J20" s="120">
        <v>50</v>
      </c>
      <c r="K20" s="120">
        <v>55</v>
      </c>
      <c r="L20" s="120">
        <v>58</v>
      </c>
      <c r="M20" s="56">
        <v>58</v>
      </c>
      <c r="N20" s="57">
        <v>3</v>
      </c>
      <c r="O20" s="58">
        <f t="shared" si="2"/>
        <v>103</v>
      </c>
      <c r="P20" s="59">
        <f t="shared" si="3"/>
        <v>123.55434218771092</v>
      </c>
    </row>
    <row r="21" spans="1:16">
      <c r="A21" s="67">
        <v>12</v>
      </c>
      <c r="B21" s="201" t="s">
        <v>155</v>
      </c>
      <c r="C21" s="78">
        <v>2007</v>
      </c>
      <c r="D21" s="78" t="s">
        <v>194</v>
      </c>
      <c r="E21" s="62">
        <v>84.2</v>
      </c>
      <c r="F21" s="130">
        <v>65</v>
      </c>
      <c r="G21" s="130">
        <v>70</v>
      </c>
      <c r="H21" s="128">
        <v>75</v>
      </c>
      <c r="I21" s="63">
        <v>70</v>
      </c>
      <c r="J21" s="120">
        <v>85</v>
      </c>
      <c r="K21" s="120">
        <v>90</v>
      </c>
      <c r="L21" s="109">
        <v>95</v>
      </c>
      <c r="M21" s="56">
        <v>90</v>
      </c>
      <c r="N21" s="57">
        <v>2</v>
      </c>
      <c r="O21" s="58">
        <f t="shared" si="2"/>
        <v>160</v>
      </c>
      <c r="P21" s="59">
        <f t="shared" si="3"/>
        <v>190.82329089374088</v>
      </c>
    </row>
    <row r="22" spans="1:16">
      <c r="A22" s="67">
        <v>13</v>
      </c>
      <c r="B22" s="209" t="s">
        <v>127</v>
      </c>
      <c r="C22" s="78">
        <v>2007</v>
      </c>
      <c r="D22" s="78" t="s">
        <v>90</v>
      </c>
      <c r="E22" s="62">
        <v>84.1</v>
      </c>
      <c r="F22" s="130">
        <v>84</v>
      </c>
      <c r="G22" s="130">
        <v>88</v>
      </c>
      <c r="H22" s="130">
        <v>91</v>
      </c>
      <c r="I22" s="63">
        <v>91</v>
      </c>
      <c r="J22" s="120">
        <v>104</v>
      </c>
      <c r="K22" s="120">
        <v>109</v>
      </c>
      <c r="L22" s="120">
        <v>115</v>
      </c>
      <c r="M22" s="56">
        <v>115</v>
      </c>
      <c r="N22" s="57">
        <v>1</v>
      </c>
      <c r="O22" s="58">
        <f t="shared" si="2"/>
        <v>206</v>
      </c>
      <c r="P22" s="59">
        <f t="shared" si="3"/>
        <v>245.82519920717874</v>
      </c>
    </row>
    <row r="23" spans="1:16">
      <c r="A23" s="66">
        <v>14</v>
      </c>
      <c r="B23" s="210" t="s">
        <v>128</v>
      </c>
      <c r="C23" s="137">
        <v>2007</v>
      </c>
      <c r="D23" s="137" t="s">
        <v>90</v>
      </c>
      <c r="E23" s="62">
        <v>85.3</v>
      </c>
      <c r="F23" s="130">
        <v>36</v>
      </c>
      <c r="G23" s="130">
        <v>41</v>
      </c>
      <c r="H23" s="128">
        <v>44</v>
      </c>
      <c r="I23" s="71">
        <v>41</v>
      </c>
      <c r="J23" s="120">
        <v>50</v>
      </c>
      <c r="K23" s="120">
        <v>54</v>
      </c>
      <c r="L23" s="109">
        <v>58</v>
      </c>
      <c r="M23" s="90">
        <v>54</v>
      </c>
      <c r="N23" s="91">
        <v>5</v>
      </c>
      <c r="O23" s="92">
        <f t="shared" si="2"/>
        <v>95</v>
      </c>
      <c r="P23" s="93">
        <f t="shared" si="3"/>
        <v>112.60424292660498</v>
      </c>
    </row>
    <row r="24" spans="1:16">
      <c r="A24" s="66">
        <v>15</v>
      </c>
      <c r="B24" s="211" t="s">
        <v>120</v>
      </c>
      <c r="C24" s="136">
        <v>2006</v>
      </c>
      <c r="D24" s="136" t="s">
        <v>20</v>
      </c>
      <c r="E24" s="64">
        <v>88.6</v>
      </c>
      <c r="F24" s="130">
        <v>36</v>
      </c>
      <c r="G24" s="130">
        <v>40</v>
      </c>
      <c r="H24" s="128">
        <v>43</v>
      </c>
      <c r="I24" s="94">
        <v>40</v>
      </c>
      <c r="J24" s="120">
        <v>50</v>
      </c>
      <c r="K24" s="120">
        <v>52</v>
      </c>
      <c r="L24" s="109">
        <v>54</v>
      </c>
      <c r="M24" s="94">
        <v>52</v>
      </c>
      <c r="N24" s="95">
        <v>6</v>
      </c>
      <c r="O24" s="96">
        <f t="shared" si="2"/>
        <v>92</v>
      </c>
      <c r="P24" s="97">
        <f t="shared" si="3"/>
        <v>107.16551516721481</v>
      </c>
    </row>
    <row r="25" spans="1:16">
      <c r="A25" s="53">
        <v>16</v>
      </c>
      <c r="B25" s="211" t="s">
        <v>67</v>
      </c>
      <c r="C25" s="138">
        <v>2008</v>
      </c>
      <c r="D25" s="138" t="s">
        <v>20</v>
      </c>
      <c r="E25" s="64">
        <v>84.3</v>
      </c>
      <c r="F25" s="130">
        <v>39</v>
      </c>
      <c r="G25" s="128">
        <v>0</v>
      </c>
      <c r="H25" s="128">
        <v>0</v>
      </c>
      <c r="I25" s="94">
        <v>39</v>
      </c>
      <c r="J25" s="120">
        <v>50</v>
      </c>
      <c r="K25" s="109">
        <v>0</v>
      </c>
      <c r="L25" s="109">
        <v>0</v>
      </c>
      <c r="M25" s="94">
        <v>50</v>
      </c>
      <c r="N25" s="95">
        <v>7</v>
      </c>
      <c r="O25" s="96">
        <f t="shared" si="2"/>
        <v>89</v>
      </c>
      <c r="P25" s="97">
        <f t="shared" si="3"/>
        <v>106.08508251643461</v>
      </c>
    </row>
    <row r="26" spans="1:16">
      <c r="A26" s="166" t="s">
        <v>118</v>
      </c>
      <c r="B26" s="166"/>
      <c r="C26" s="166"/>
      <c r="D26" s="166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</row>
    <row r="27" spans="1:16">
      <c r="A27" s="53">
        <v>17</v>
      </c>
      <c r="B27" s="201" t="s">
        <v>164</v>
      </c>
      <c r="C27" s="78">
        <v>2007</v>
      </c>
      <c r="D27" s="78" t="s">
        <v>192</v>
      </c>
      <c r="E27" s="78">
        <v>89.1</v>
      </c>
      <c r="F27" s="130">
        <v>75</v>
      </c>
      <c r="G27" s="130">
        <v>80</v>
      </c>
      <c r="H27" s="130">
        <v>83</v>
      </c>
      <c r="I27" s="56">
        <v>83</v>
      </c>
      <c r="J27" s="120">
        <v>95</v>
      </c>
      <c r="K27" s="120">
        <v>100</v>
      </c>
      <c r="L27" s="120">
        <v>103</v>
      </c>
      <c r="M27" s="56">
        <v>103</v>
      </c>
      <c r="N27" s="57">
        <v>2</v>
      </c>
      <c r="O27" s="58">
        <f>I27+M27</f>
        <v>186</v>
      </c>
      <c r="P27" s="59">
        <f>IF(O27=0,0,10^(0.75194503*LOG10(E27/175.508)^2)*O27)</f>
        <v>216.11929862597694</v>
      </c>
    </row>
    <row r="28" spans="1:16">
      <c r="A28" s="60">
        <v>18</v>
      </c>
      <c r="B28" s="212" t="s">
        <v>129</v>
      </c>
      <c r="C28" s="78">
        <v>2007</v>
      </c>
      <c r="D28" s="76" t="s">
        <v>90</v>
      </c>
      <c r="E28" s="62">
        <v>95.2</v>
      </c>
      <c r="F28" s="130">
        <v>80</v>
      </c>
      <c r="G28" s="130">
        <v>85</v>
      </c>
      <c r="H28" s="130">
        <v>88</v>
      </c>
      <c r="I28" s="63">
        <v>88</v>
      </c>
      <c r="J28" s="120">
        <v>103</v>
      </c>
      <c r="K28" s="109">
        <v>108</v>
      </c>
      <c r="L28" s="109">
        <v>109</v>
      </c>
      <c r="M28" s="56">
        <v>103</v>
      </c>
      <c r="N28" s="57">
        <v>1</v>
      </c>
      <c r="O28" s="58">
        <f>I28+M28</f>
        <v>191</v>
      </c>
      <c r="P28" s="59">
        <f>IF(O28=0,0,10^(0.75194503*LOG10(E28/175.508)^2)*O28)</f>
        <v>215.82515051598526</v>
      </c>
    </row>
    <row r="29" spans="1:16">
      <c r="A29" s="53">
        <v>19</v>
      </c>
      <c r="B29" s="211" t="s">
        <v>158</v>
      </c>
      <c r="C29" s="136">
        <v>2007</v>
      </c>
      <c r="D29" s="136" t="s">
        <v>16</v>
      </c>
      <c r="E29" s="78">
        <v>94.2</v>
      </c>
      <c r="F29" s="130">
        <v>60</v>
      </c>
      <c r="G29" s="128">
        <v>60</v>
      </c>
      <c r="H29" s="128">
        <v>60</v>
      </c>
      <c r="I29" s="63">
        <v>60</v>
      </c>
      <c r="J29" s="109">
        <v>68</v>
      </c>
      <c r="K29" s="109">
        <v>70</v>
      </c>
      <c r="L29" s="109">
        <v>72</v>
      </c>
      <c r="M29" s="56">
        <v>0</v>
      </c>
      <c r="N29" s="57"/>
      <c r="O29" s="58">
        <f>I29+M29</f>
        <v>60</v>
      </c>
      <c r="P29" s="59">
        <f>IF(O29=0,0,10^(0.75194503*LOG10(E29/175.508)^2)*O29)</f>
        <v>68.087593211617815</v>
      </c>
    </row>
    <row r="30" spans="1:16">
      <c r="A30" s="189" t="s">
        <v>119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1"/>
    </row>
    <row r="31" spans="1:16">
      <c r="A31" s="66">
        <v>20</v>
      </c>
      <c r="B31" s="164" t="s">
        <v>198</v>
      </c>
      <c r="C31" s="136">
        <v>2006</v>
      </c>
      <c r="D31" s="136" t="s">
        <v>90</v>
      </c>
      <c r="E31" s="102">
        <v>122</v>
      </c>
      <c r="F31" s="130">
        <v>50</v>
      </c>
      <c r="G31" s="130">
        <v>55</v>
      </c>
      <c r="H31" s="128">
        <v>60</v>
      </c>
      <c r="I31" s="63">
        <v>55</v>
      </c>
      <c r="J31" s="120">
        <v>70</v>
      </c>
      <c r="K31" s="120">
        <v>75</v>
      </c>
      <c r="L31" s="109">
        <v>80</v>
      </c>
      <c r="M31" s="56">
        <v>75</v>
      </c>
      <c r="N31" s="57">
        <v>2</v>
      </c>
      <c r="O31" s="58">
        <f t="shared" ref="O31" si="4">I31+M31</f>
        <v>130</v>
      </c>
      <c r="P31" s="59">
        <f t="shared" ref="P31" si="5">IF(O31=0,0,10^(0.75194503*LOG10(E31/175.508)^2)*O31)</f>
        <v>135.73753616987634</v>
      </c>
    </row>
    <row r="32" spans="1:16">
      <c r="A32" s="66">
        <v>21</v>
      </c>
      <c r="B32" s="81" t="s">
        <v>121</v>
      </c>
      <c r="C32" s="156">
        <v>2007</v>
      </c>
      <c r="D32" s="156" t="s">
        <v>20</v>
      </c>
      <c r="E32" s="102">
        <v>120.4</v>
      </c>
      <c r="F32" s="128">
        <v>101</v>
      </c>
      <c r="G32" s="130">
        <v>104</v>
      </c>
      <c r="H32" s="130">
        <v>106</v>
      </c>
      <c r="I32" s="63">
        <v>106</v>
      </c>
      <c r="J32" s="120">
        <v>130</v>
      </c>
      <c r="K32" s="120">
        <v>135</v>
      </c>
      <c r="L32" s="120">
        <v>137</v>
      </c>
      <c r="M32" s="56">
        <v>137</v>
      </c>
      <c r="N32" s="57">
        <v>1</v>
      </c>
      <c r="O32" s="58">
        <f t="shared" ref="O32" si="6">I32+M32</f>
        <v>243</v>
      </c>
      <c r="P32" s="59">
        <f t="shared" ref="P32" si="7">IF(O32=0,0,10^(0.75194503*LOG10(E32/175.508)^2)*O32)</f>
        <v>254.5360993173945</v>
      </c>
    </row>
    <row r="33" spans="1:16" s="3" customFormat="1">
      <c r="A33" s="177" t="s">
        <v>31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</row>
    <row r="34" spans="1:16" s="3" customFormat="1">
      <c r="A34" s="178" t="s">
        <v>32</v>
      </c>
      <c r="B34" s="179"/>
      <c r="C34" s="178" t="s">
        <v>1</v>
      </c>
      <c r="D34" s="180"/>
      <c r="E34" s="179"/>
      <c r="F34" s="178" t="s">
        <v>33</v>
      </c>
      <c r="G34" s="179"/>
      <c r="H34" s="178" t="s">
        <v>34</v>
      </c>
      <c r="I34" s="179"/>
      <c r="J34" s="181"/>
      <c r="K34" s="182"/>
      <c r="L34" s="182"/>
      <c r="M34" s="154"/>
      <c r="N34" s="154"/>
      <c r="O34" s="11"/>
      <c r="P34" s="11"/>
    </row>
    <row r="35" spans="1:16" s="3" customFormat="1">
      <c r="A35" s="183" t="s">
        <v>35</v>
      </c>
      <c r="B35" s="184"/>
      <c r="C35" s="183" t="s">
        <v>188</v>
      </c>
      <c r="D35" s="185"/>
      <c r="E35" s="184"/>
      <c r="F35" s="183" t="s">
        <v>90</v>
      </c>
      <c r="G35" s="184"/>
      <c r="H35" s="186" t="s">
        <v>110</v>
      </c>
      <c r="I35" s="187"/>
      <c r="J35" s="181"/>
      <c r="K35" s="182"/>
      <c r="L35" s="182"/>
      <c r="M35" s="154"/>
      <c r="N35" s="154"/>
      <c r="O35" s="154"/>
      <c r="P35" s="154"/>
    </row>
    <row r="36" spans="1:16" s="3" customFormat="1">
      <c r="A36" s="183" t="s">
        <v>36</v>
      </c>
      <c r="B36" s="184"/>
      <c r="C36" s="183" t="s">
        <v>103</v>
      </c>
      <c r="D36" s="185"/>
      <c r="E36" s="184"/>
      <c r="F36" s="183" t="s">
        <v>20</v>
      </c>
      <c r="G36" s="184"/>
      <c r="H36" s="186" t="s">
        <v>110</v>
      </c>
      <c r="I36" s="187"/>
      <c r="J36" s="181"/>
      <c r="K36" s="182"/>
      <c r="L36" s="182"/>
      <c r="M36" s="154"/>
      <c r="N36" s="154"/>
      <c r="O36" s="154"/>
      <c r="P36" s="154"/>
    </row>
    <row r="37" spans="1:16" s="3" customFormat="1">
      <c r="A37" s="183" t="s">
        <v>37</v>
      </c>
      <c r="B37" s="184"/>
      <c r="C37" s="183" t="s">
        <v>187</v>
      </c>
      <c r="D37" s="185"/>
      <c r="E37" s="184"/>
      <c r="F37" s="183" t="s">
        <v>90</v>
      </c>
      <c r="G37" s="184"/>
      <c r="H37" s="186" t="s">
        <v>111</v>
      </c>
      <c r="I37" s="187"/>
      <c r="J37" s="181"/>
      <c r="K37" s="182"/>
      <c r="L37" s="182"/>
      <c r="M37" s="154"/>
      <c r="N37" s="154"/>
      <c r="O37" s="154"/>
      <c r="P37" s="154"/>
    </row>
    <row r="38" spans="1:16" s="3" customFormat="1">
      <c r="A38" s="183" t="s">
        <v>38</v>
      </c>
      <c r="B38" s="184"/>
      <c r="C38" s="183" t="s">
        <v>200</v>
      </c>
      <c r="D38" s="185"/>
      <c r="E38" s="184"/>
      <c r="F38" s="183" t="s">
        <v>90</v>
      </c>
      <c r="G38" s="184"/>
      <c r="H38" s="186" t="s">
        <v>111</v>
      </c>
      <c r="I38" s="187"/>
      <c r="J38" s="181"/>
      <c r="K38" s="182"/>
      <c r="L38" s="182"/>
      <c r="M38" s="154"/>
      <c r="N38" s="154"/>
      <c r="O38" s="154"/>
      <c r="P38" s="154"/>
    </row>
    <row r="39" spans="1:16" s="3" customFormat="1">
      <c r="A39" s="183" t="s">
        <v>39</v>
      </c>
      <c r="B39" s="184"/>
      <c r="C39" s="183" t="s">
        <v>201</v>
      </c>
      <c r="D39" s="185"/>
      <c r="E39" s="184"/>
      <c r="F39" s="183" t="s">
        <v>90</v>
      </c>
      <c r="G39" s="184"/>
      <c r="H39" s="186" t="s">
        <v>111</v>
      </c>
      <c r="I39" s="187"/>
      <c r="J39" s="181"/>
      <c r="K39" s="182"/>
      <c r="L39" s="182"/>
      <c r="M39" s="154"/>
      <c r="N39" s="154"/>
      <c r="O39" s="154"/>
      <c r="P39" s="154"/>
    </row>
    <row r="40" spans="1:16">
      <c r="C40" s="155"/>
      <c r="D40" s="155"/>
    </row>
  </sheetData>
  <sortState ref="A27:Q29">
    <sortCondition ref="F27:F29"/>
  </sortState>
  <mergeCells count="49">
    <mergeCell ref="A39:B39"/>
    <mergeCell ref="C39:E39"/>
    <mergeCell ref="F39:G39"/>
    <mergeCell ref="H39:I39"/>
    <mergeCell ref="J39:L39"/>
    <mergeCell ref="A38:B38"/>
    <mergeCell ref="C38:E38"/>
    <mergeCell ref="F38:G38"/>
    <mergeCell ref="H38:I38"/>
    <mergeCell ref="J38:L38"/>
    <mergeCell ref="A37:B37"/>
    <mergeCell ref="C37:E37"/>
    <mergeCell ref="F37:G37"/>
    <mergeCell ref="H37:I37"/>
    <mergeCell ref="J37:L37"/>
    <mergeCell ref="A36:B36"/>
    <mergeCell ref="C36:E36"/>
    <mergeCell ref="F36:G36"/>
    <mergeCell ref="H36:I36"/>
    <mergeCell ref="J36:L36"/>
    <mergeCell ref="A35:B35"/>
    <mergeCell ref="C35:E35"/>
    <mergeCell ref="F35:G35"/>
    <mergeCell ref="H35:I35"/>
    <mergeCell ref="J35:L35"/>
    <mergeCell ref="O6:O7"/>
    <mergeCell ref="P6:P7"/>
    <mergeCell ref="A33:P33"/>
    <mergeCell ref="A34:B34"/>
    <mergeCell ref="C34:E34"/>
    <mergeCell ref="F34:G34"/>
    <mergeCell ref="H34:I34"/>
    <mergeCell ref="J34:L34"/>
    <mergeCell ref="A18:P18"/>
    <mergeCell ref="A26:P26"/>
    <mergeCell ref="A30:P30"/>
    <mergeCell ref="A8:P8"/>
    <mergeCell ref="A2:P2"/>
    <mergeCell ref="A3:P3"/>
    <mergeCell ref="A4:P4"/>
    <mergeCell ref="A5:N5"/>
    <mergeCell ref="A6:A7"/>
    <mergeCell ref="B6:B7"/>
    <mergeCell ref="C6:C7"/>
    <mergeCell ref="D6:D7"/>
    <mergeCell ref="E6:E7"/>
    <mergeCell ref="F6:I6"/>
    <mergeCell ref="J6:M6"/>
    <mergeCell ref="N6:N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3"/>
  <sheetViews>
    <sheetView zoomScale="80" zoomScaleNormal="80" workbookViewId="0">
      <selection activeCell="L80" sqref="L80"/>
    </sheetView>
  </sheetViews>
  <sheetFormatPr defaultRowHeight="13.2"/>
  <cols>
    <col min="2" max="2" width="17.21875" customWidth="1"/>
    <col min="4" max="4" width="13.77734375" customWidth="1"/>
    <col min="5" max="12" width="8.88671875" customWidth="1"/>
  </cols>
  <sheetData>
    <row r="1" spans="1:17" ht="48.6" customHeight="1">
      <c r="C1" s="240" t="s">
        <v>204</v>
      </c>
      <c r="D1" s="239"/>
      <c r="E1" s="239"/>
      <c r="F1" s="239"/>
      <c r="G1" s="239"/>
      <c r="H1" s="239"/>
      <c r="I1" s="239"/>
      <c r="J1" s="239"/>
      <c r="K1" s="239"/>
      <c r="L1" s="239"/>
    </row>
    <row r="2" spans="1:17">
      <c r="A2" s="65"/>
      <c r="B2" s="72" t="s">
        <v>52</v>
      </c>
      <c r="C2" s="73">
        <v>2008</v>
      </c>
      <c r="D2" s="74" t="s">
        <v>20</v>
      </c>
      <c r="E2" s="62">
        <v>70.3</v>
      </c>
      <c r="F2" s="122">
        <v>105</v>
      </c>
      <c r="G2" s="124">
        <v>108</v>
      </c>
      <c r="H2" s="124">
        <v>111</v>
      </c>
      <c r="I2" s="63">
        <v>111</v>
      </c>
      <c r="J2" s="120">
        <v>122</v>
      </c>
      <c r="K2" s="121">
        <v>126</v>
      </c>
      <c r="L2" s="121">
        <v>130</v>
      </c>
      <c r="M2" s="56">
        <v>130</v>
      </c>
      <c r="N2" s="57">
        <v>1</v>
      </c>
      <c r="O2" s="151">
        <f>I2+M2</f>
        <v>241</v>
      </c>
      <c r="P2" s="59">
        <f>IF(O2=0,0,10^(0.75194503*LOG10(E2/175.508)^2)*O2)</f>
        <v>316.76295100865372</v>
      </c>
      <c r="Q2" t="s">
        <v>199</v>
      </c>
    </row>
    <row r="3" spans="1:17" ht="15">
      <c r="A3" s="65"/>
      <c r="B3" s="203" t="s">
        <v>191</v>
      </c>
      <c r="C3" s="76">
        <v>2006</v>
      </c>
      <c r="D3" s="76" t="s">
        <v>16</v>
      </c>
      <c r="E3" s="62">
        <v>79.7</v>
      </c>
      <c r="F3" s="146">
        <v>103</v>
      </c>
      <c r="G3" s="145">
        <v>106</v>
      </c>
      <c r="H3" s="146">
        <v>112</v>
      </c>
      <c r="I3" s="63">
        <v>106</v>
      </c>
      <c r="J3" s="120">
        <v>124</v>
      </c>
      <c r="K3" s="120">
        <v>129</v>
      </c>
      <c r="L3" s="120">
        <v>133</v>
      </c>
      <c r="M3" s="56">
        <v>133</v>
      </c>
      <c r="N3" s="57">
        <v>1</v>
      </c>
      <c r="O3" s="58">
        <f>I3+M3</f>
        <v>239</v>
      </c>
      <c r="P3" s="59">
        <f>IF(O3=0,0,10^(0.75194503*LOG10(E3/175.508)^2)*O3)</f>
        <v>292.94105653868542</v>
      </c>
    </row>
    <row r="4" spans="1:17" ht="15">
      <c r="A4" s="60"/>
      <c r="B4" s="222" t="s">
        <v>162</v>
      </c>
      <c r="C4" s="78">
        <v>2006</v>
      </c>
      <c r="D4" s="76" t="s">
        <v>55</v>
      </c>
      <c r="E4" s="62">
        <v>74.7</v>
      </c>
      <c r="F4" s="145">
        <v>92</v>
      </c>
      <c r="G4" s="145">
        <v>96</v>
      </c>
      <c r="H4" s="145">
        <v>100</v>
      </c>
      <c r="I4" s="63">
        <v>100</v>
      </c>
      <c r="J4" s="120">
        <v>115</v>
      </c>
      <c r="K4" s="120">
        <v>120</v>
      </c>
      <c r="L4" s="120">
        <v>124</v>
      </c>
      <c r="M4" s="56">
        <v>124</v>
      </c>
      <c r="N4" s="57">
        <v>2</v>
      </c>
      <c r="O4" s="58">
        <f>I4+M4</f>
        <v>224</v>
      </c>
      <c r="P4" s="59">
        <f>IF(O4=0,0,10^(0.75194503*LOG10(E4/175.508)^2)*O4)</f>
        <v>284.27146652537601</v>
      </c>
    </row>
    <row r="5" spans="1:17">
      <c r="A5" s="66"/>
      <c r="B5" s="81" t="s">
        <v>121</v>
      </c>
      <c r="C5" s="156">
        <v>2007</v>
      </c>
      <c r="D5" s="156" t="s">
        <v>20</v>
      </c>
      <c r="E5" s="235">
        <v>120.4</v>
      </c>
      <c r="F5" s="146">
        <v>101</v>
      </c>
      <c r="G5" s="145">
        <v>104</v>
      </c>
      <c r="H5" s="145">
        <v>106</v>
      </c>
      <c r="I5" s="56">
        <v>106</v>
      </c>
      <c r="J5" s="120">
        <v>130</v>
      </c>
      <c r="K5" s="120">
        <v>135</v>
      </c>
      <c r="L5" s="120">
        <v>137</v>
      </c>
      <c r="M5" s="56">
        <v>137</v>
      </c>
      <c r="N5" s="57">
        <v>1</v>
      </c>
      <c r="O5" s="58">
        <f>I5+M5</f>
        <v>243</v>
      </c>
      <c r="P5" s="59">
        <f>IF(O5=0,0,10^(0.75194503*LOG10(E5/175.508)^2)*O5)</f>
        <v>254.5360993173945</v>
      </c>
    </row>
    <row r="6" spans="1:17">
      <c r="A6" s="66"/>
      <c r="B6" s="209" t="s">
        <v>127</v>
      </c>
      <c r="C6" s="78">
        <v>2007</v>
      </c>
      <c r="D6" s="78" t="s">
        <v>90</v>
      </c>
      <c r="E6" s="55">
        <v>84.1</v>
      </c>
      <c r="F6" s="145">
        <v>84</v>
      </c>
      <c r="G6" s="145">
        <v>88</v>
      </c>
      <c r="H6" s="145">
        <v>91</v>
      </c>
      <c r="I6" s="56">
        <v>91</v>
      </c>
      <c r="J6" s="120">
        <v>104</v>
      </c>
      <c r="K6" s="120">
        <v>109</v>
      </c>
      <c r="L6" s="120">
        <v>115</v>
      </c>
      <c r="M6" s="56">
        <v>115</v>
      </c>
      <c r="N6" s="57">
        <v>1</v>
      </c>
      <c r="O6" s="58">
        <f>I6+M6</f>
        <v>206</v>
      </c>
      <c r="P6" s="59">
        <f>IF(O6=0,0,10^(0.75194503*LOG10(E6/175.508)^2)*O6)</f>
        <v>245.82519920717874</v>
      </c>
    </row>
    <row r="7" spans="1:17" ht="15">
      <c r="A7" s="60"/>
      <c r="B7" s="104" t="s">
        <v>161</v>
      </c>
      <c r="C7" s="78">
        <v>2007</v>
      </c>
      <c r="D7" s="76" t="s">
        <v>160</v>
      </c>
      <c r="E7" s="62">
        <v>61</v>
      </c>
      <c r="F7" s="145">
        <v>72</v>
      </c>
      <c r="G7" s="145">
        <v>75</v>
      </c>
      <c r="H7" s="145">
        <v>77</v>
      </c>
      <c r="I7" s="63">
        <v>77</v>
      </c>
      <c r="J7" s="120">
        <v>85</v>
      </c>
      <c r="K7" s="120">
        <v>90</v>
      </c>
      <c r="L7" s="109">
        <v>0</v>
      </c>
      <c r="M7" s="56">
        <v>90</v>
      </c>
      <c r="N7" s="57">
        <v>1</v>
      </c>
      <c r="O7" s="58">
        <f>I7+M7</f>
        <v>167</v>
      </c>
      <c r="P7" s="59">
        <f>IF(O7=0,0,10^(0.75194503*LOG10(E7/175.508)^2)*O7)</f>
        <v>240.49955668612725</v>
      </c>
    </row>
    <row r="8" spans="1:17">
      <c r="A8" s="60"/>
      <c r="B8" s="201" t="s">
        <v>164</v>
      </c>
      <c r="C8" s="78">
        <v>2007</v>
      </c>
      <c r="D8" s="76" t="s">
        <v>192</v>
      </c>
      <c r="E8" s="236">
        <v>89.1</v>
      </c>
      <c r="F8" s="145">
        <v>75</v>
      </c>
      <c r="G8" s="145">
        <v>80</v>
      </c>
      <c r="H8" s="145">
        <v>83</v>
      </c>
      <c r="I8" s="63">
        <v>83</v>
      </c>
      <c r="J8" s="120">
        <v>95</v>
      </c>
      <c r="K8" s="120">
        <v>100</v>
      </c>
      <c r="L8" s="120">
        <v>103</v>
      </c>
      <c r="M8" s="56">
        <v>103</v>
      </c>
      <c r="N8" s="57">
        <v>2</v>
      </c>
      <c r="O8" s="58">
        <f>I8+M8</f>
        <v>186</v>
      </c>
      <c r="P8" s="59">
        <f>IF(O8=0,0,10^(0.75194503*LOG10(E8/175.508)^2)*O8)</f>
        <v>216.11929862597694</v>
      </c>
    </row>
    <row r="9" spans="1:17">
      <c r="A9" s="60"/>
      <c r="B9" s="212" t="s">
        <v>129</v>
      </c>
      <c r="C9" s="76">
        <v>2007</v>
      </c>
      <c r="D9" s="76" t="s">
        <v>90</v>
      </c>
      <c r="E9" s="62">
        <v>95.2</v>
      </c>
      <c r="F9" s="145">
        <v>80</v>
      </c>
      <c r="G9" s="145">
        <v>85</v>
      </c>
      <c r="H9" s="145">
        <v>88</v>
      </c>
      <c r="I9" s="63">
        <v>88</v>
      </c>
      <c r="J9" s="120">
        <v>103</v>
      </c>
      <c r="K9" s="109">
        <v>108</v>
      </c>
      <c r="L9" s="109">
        <v>109</v>
      </c>
      <c r="M9" s="56">
        <v>103</v>
      </c>
      <c r="N9" s="57">
        <v>1</v>
      </c>
      <c r="O9" s="58">
        <f>I9+M9</f>
        <v>191</v>
      </c>
      <c r="P9" s="59">
        <f>IF(O9=0,0,10^(0.75194503*LOG10(E9/175.508)^2)*O9)</f>
        <v>215.82515051598526</v>
      </c>
    </row>
    <row r="10" spans="1:17">
      <c r="A10" s="66"/>
      <c r="B10" s="75" t="s">
        <v>56</v>
      </c>
      <c r="C10" s="78">
        <v>2008</v>
      </c>
      <c r="D10" s="78" t="s">
        <v>20</v>
      </c>
      <c r="E10" s="55">
        <v>66</v>
      </c>
      <c r="F10" s="122">
        <v>60</v>
      </c>
      <c r="G10" s="122">
        <v>64</v>
      </c>
      <c r="H10" s="122">
        <v>68</v>
      </c>
      <c r="I10" s="238">
        <v>68</v>
      </c>
      <c r="J10" s="120">
        <v>77</v>
      </c>
      <c r="K10" s="120">
        <v>82</v>
      </c>
      <c r="L10" s="120">
        <v>85</v>
      </c>
      <c r="M10" s="56">
        <v>85</v>
      </c>
      <c r="N10" s="57">
        <v>1</v>
      </c>
      <c r="O10" s="58">
        <f>I10+M10</f>
        <v>153</v>
      </c>
      <c r="P10" s="59">
        <f>IF(O10=0,0,10^(0.75194503*LOG10(E10/175.508)^2)*O10)</f>
        <v>209.09982299975411</v>
      </c>
    </row>
    <row r="11" spans="1:17">
      <c r="A11" s="65"/>
      <c r="B11" s="75" t="s">
        <v>57</v>
      </c>
      <c r="C11" s="78">
        <v>2007</v>
      </c>
      <c r="D11" s="78" t="s">
        <v>20</v>
      </c>
      <c r="E11" s="61">
        <v>65.900000000000006</v>
      </c>
      <c r="F11" s="134">
        <v>60</v>
      </c>
      <c r="G11" s="134">
        <v>65</v>
      </c>
      <c r="H11" s="134">
        <v>69</v>
      </c>
      <c r="I11" s="56">
        <v>69</v>
      </c>
      <c r="J11" s="120">
        <v>74</v>
      </c>
      <c r="K11" s="120">
        <v>77</v>
      </c>
      <c r="L11" s="120">
        <v>82</v>
      </c>
      <c r="M11" s="56">
        <v>82</v>
      </c>
      <c r="N11" s="57">
        <v>2</v>
      </c>
      <c r="O11" s="58">
        <f>I11+M11</f>
        <v>151</v>
      </c>
      <c r="P11" s="59">
        <f>IF(O11=0,0,10^(0.75194503*LOG10(E11/175.508)^2)*O11)</f>
        <v>206.5666274302109</v>
      </c>
    </row>
    <row r="12" spans="1:17" ht="15">
      <c r="A12" s="60">
        <v>31</v>
      </c>
      <c r="B12" s="104" t="s">
        <v>152</v>
      </c>
      <c r="C12" s="73">
        <v>2010</v>
      </c>
      <c r="D12" s="152" t="s">
        <v>194</v>
      </c>
      <c r="E12" s="62">
        <v>38</v>
      </c>
      <c r="F12" s="115">
        <v>38</v>
      </c>
      <c r="G12" s="115">
        <v>40</v>
      </c>
      <c r="H12" s="115">
        <v>42</v>
      </c>
      <c r="I12" s="63">
        <v>42</v>
      </c>
      <c r="J12" s="120">
        <v>48</v>
      </c>
      <c r="K12" s="120">
        <v>51</v>
      </c>
      <c r="L12" s="120">
        <v>53</v>
      </c>
      <c r="M12" s="56">
        <v>53</v>
      </c>
      <c r="N12" s="57">
        <v>1</v>
      </c>
      <c r="O12" s="58">
        <f>I12+M12</f>
        <v>95</v>
      </c>
      <c r="P12" s="59">
        <f>IF(O12=0,0,10^(0.75194503*LOG10(E12/175.508)^2)*O12)</f>
        <v>204.06379199714161</v>
      </c>
    </row>
    <row r="13" spans="1:17">
      <c r="A13" s="60"/>
      <c r="B13" s="103" t="s">
        <v>42</v>
      </c>
      <c r="C13" s="73">
        <v>2008</v>
      </c>
      <c r="D13" s="74" t="s">
        <v>16</v>
      </c>
      <c r="E13" s="62">
        <v>55.65</v>
      </c>
      <c r="F13" s="133">
        <v>55</v>
      </c>
      <c r="G13" s="133">
        <v>58</v>
      </c>
      <c r="H13" s="133">
        <v>61</v>
      </c>
      <c r="I13" s="129">
        <v>61</v>
      </c>
      <c r="J13" s="120">
        <v>63</v>
      </c>
      <c r="K13" s="120">
        <v>67</v>
      </c>
      <c r="L13" s="109">
        <v>70</v>
      </c>
      <c r="M13" s="56">
        <v>67</v>
      </c>
      <c r="N13" s="57">
        <v>3</v>
      </c>
      <c r="O13" s="58">
        <f>I13+M13</f>
        <v>128</v>
      </c>
      <c r="P13" s="59">
        <f>IF(O13=0,0,10^(0.75194503*LOG10(E13/175.508)^2)*O13)</f>
        <v>196.93313410366895</v>
      </c>
    </row>
    <row r="14" spans="1:17">
      <c r="A14" s="60"/>
      <c r="B14" s="72" t="s">
        <v>114</v>
      </c>
      <c r="C14" s="74">
        <v>2008</v>
      </c>
      <c r="D14" s="152" t="s">
        <v>90</v>
      </c>
      <c r="E14" s="62">
        <v>56.3</v>
      </c>
      <c r="F14" s="125">
        <v>53</v>
      </c>
      <c r="G14" s="131">
        <v>53</v>
      </c>
      <c r="H14" s="131">
        <v>58</v>
      </c>
      <c r="I14" s="63">
        <v>58</v>
      </c>
      <c r="J14" s="109">
        <v>62</v>
      </c>
      <c r="K14" s="120">
        <v>62</v>
      </c>
      <c r="L14" s="120">
        <v>71</v>
      </c>
      <c r="M14" s="56">
        <v>71</v>
      </c>
      <c r="N14" s="57">
        <v>2</v>
      </c>
      <c r="O14" s="58">
        <f>I14+M14</f>
        <v>129</v>
      </c>
      <c r="P14" s="59">
        <f>IF(O14=0,0,10^(0.75194503*LOG10(E14/175.508)^2)*O14)</f>
        <v>196.75885652698784</v>
      </c>
    </row>
    <row r="15" spans="1:17">
      <c r="A15" s="60"/>
      <c r="B15" s="219" t="s">
        <v>44</v>
      </c>
      <c r="C15" s="76">
        <v>2009</v>
      </c>
      <c r="D15" s="76" t="s">
        <v>20</v>
      </c>
      <c r="E15" s="62">
        <v>62.2</v>
      </c>
      <c r="F15" s="125">
        <v>58</v>
      </c>
      <c r="G15" s="131">
        <v>58</v>
      </c>
      <c r="H15" s="131">
        <v>60</v>
      </c>
      <c r="I15" s="63">
        <v>60</v>
      </c>
      <c r="J15" s="120">
        <v>73</v>
      </c>
      <c r="K15" s="120">
        <v>75</v>
      </c>
      <c r="L15" s="120">
        <v>77</v>
      </c>
      <c r="M15" s="56">
        <v>77</v>
      </c>
      <c r="N15" s="57">
        <v>3</v>
      </c>
      <c r="O15" s="58">
        <f>I15+M15</f>
        <v>137</v>
      </c>
      <c r="P15" s="59">
        <f>IF(O15=0,0,10^(0.75194503*LOG10(E15/175.508)^2)*O15)</f>
        <v>194.68497012223875</v>
      </c>
    </row>
    <row r="16" spans="1:17">
      <c r="A16" s="65"/>
      <c r="B16" s="201" t="s">
        <v>155</v>
      </c>
      <c r="C16" s="76">
        <v>2007</v>
      </c>
      <c r="D16" s="76" t="s">
        <v>194</v>
      </c>
      <c r="E16" s="62">
        <v>84.2</v>
      </c>
      <c r="F16" s="131">
        <v>65</v>
      </c>
      <c r="G16" s="131">
        <v>70</v>
      </c>
      <c r="H16" s="125">
        <v>75</v>
      </c>
      <c r="I16" s="63">
        <v>70</v>
      </c>
      <c r="J16" s="120">
        <v>85</v>
      </c>
      <c r="K16" s="120">
        <v>90</v>
      </c>
      <c r="L16" s="109">
        <v>95</v>
      </c>
      <c r="M16" s="56">
        <v>90</v>
      </c>
      <c r="N16" s="57">
        <v>2</v>
      </c>
      <c r="O16" s="58">
        <f>I16+M16</f>
        <v>160</v>
      </c>
      <c r="P16" s="59">
        <f>IF(O16=0,0,10^(0.75194503*LOG10(E16/175.508)^2)*O16)</f>
        <v>190.82329089374088</v>
      </c>
    </row>
    <row r="17" spans="1:16">
      <c r="A17" s="60">
        <v>36</v>
      </c>
      <c r="B17" s="72" t="s">
        <v>25</v>
      </c>
      <c r="C17" s="74">
        <v>2010</v>
      </c>
      <c r="D17" s="152" t="s">
        <v>20</v>
      </c>
      <c r="E17" s="62">
        <v>41.65</v>
      </c>
      <c r="F17" s="115">
        <v>39</v>
      </c>
      <c r="G17" s="115">
        <v>41</v>
      </c>
      <c r="H17" s="115">
        <v>43</v>
      </c>
      <c r="I17" s="63">
        <v>43</v>
      </c>
      <c r="J17" s="120">
        <v>47</v>
      </c>
      <c r="K17" s="120">
        <v>50</v>
      </c>
      <c r="L17" s="120">
        <v>52</v>
      </c>
      <c r="M17" s="56">
        <v>52</v>
      </c>
      <c r="N17" s="57">
        <v>1</v>
      </c>
      <c r="O17" s="58">
        <f>I17+M17</f>
        <v>95</v>
      </c>
      <c r="P17" s="59">
        <f>IF(O17=0,0,10^(0.75194503*LOG10(E17/175.508)^2)*O17)</f>
        <v>186.70383014153387</v>
      </c>
    </row>
    <row r="18" spans="1:16">
      <c r="A18" s="53"/>
      <c r="B18" s="103" t="s">
        <v>28</v>
      </c>
      <c r="C18" s="73">
        <v>2010</v>
      </c>
      <c r="D18" s="153" t="s">
        <v>16</v>
      </c>
      <c r="E18" s="55">
        <v>45.7</v>
      </c>
      <c r="F18" s="117">
        <v>42</v>
      </c>
      <c r="G18" s="117">
        <v>45</v>
      </c>
      <c r="H18" s="118">
        <v>48</v>
      </c>
      <c r="I18" s="56">
        <v>45</v>
      </c>
      <c r="J18" s="120">
        <v>55</v>
      </c>
      <c r="K18" s="109">
        <v>58</v>
      </c>
      <c r="L18" s="120">
        <v>58</v>
      </c>
      <c r="M18" s="56">
        <v>58</v>
      </c>
      <c r="N18" s="57">
        <v>1</v>
      </c>
      <c r="O18" s="58">
        <f>I18+M18</f>
        <v>103</v>
      </c>
      <c r="P18" s="59">
        <f>IF(O18=0,0,10^(0.75194503*LOG10(E18/175.508)^2)*O18)</f>
        <v>186.04888473946022</v>
      </c>
    </row>
    <row r="19" spans="1:16">
      <c r="A19" s="65"/>
      <c r="B19" s="75" t="s">
        <v>58</v>
      </c>
      <c r="C19" s="78">
        <v>2009</v>
      </c>
      <c r="D19" s="76" t="s">
        <v>16</v>
      </c>
      <c r="E19" s="69">
        <v>63</v>
      </c>
      <c r="F19" s="133">
        <v>52</v>
      </c>
      <c r="G19" s="133">
        <v>56</v>
      </c>
      <c r="H19" s="133">
        <v>59</v>
      </c>
      <c r="I19" s="63">
        <v>59</v>
      </c>
      <c r="J19" s="120">
        <v>62</v>
      </c>
      <c r="K19" s="120">
        <v>67</v>
      </c>
      <c r="L19" s="120">
        <v>71</v>
      </c>
      <c r="M19" s="56">
        <v>71</v>
      </c>
      <c r="N19" s="57">
        <v>4</v>
      </c>
      <c r="O19" s="58">
        <f>I19+M19</f>
        <v>130</v>
      </c>
      <c r="P19" s="59">
        <f>IF(O19=0,0,10^(0.75194503*LOG10(E19/175.508)^2)*O19)</f>
        <v>183.15470022937836</v>
      </c>
    </row>
    <row r="20" spans="1:16">
      <c r="A20" s="65"/>
      <c r="B20" s="201" t="s">
        <v>154</v>
      </c>
      <c r="C20" s="78">
        <v>2008</v>
      </c>
      <c r="D20" s="76" t="s">
        <v>194</v>
      </c>
      <c r="E20" s="62">
        <v>63.45</v>
      </c>
      <c r="F20" s="133">
        <v>50</v>
      </c>
      <c r="G20" s="133">
        <v>55</v>
      </c>
      <c r="H20" s="108">
        <v>60</v>
      </c>
      <c r="I20" s="63">
        <v>55</v>
      </c>
      <c r="J20" s="120">
        <v>60</v>
      </c>
      <c r="K20" s="120">
        <v>70</v>
      </c>
      <c r="L20" s="109">
        <v>80</v>
      </c>
      <c r="M20" s="56">
        <v>70</v>
      </c>
      <c r="N20" s="57">
        <v>5</v>
      </c>
      <c r="O20" s="58">
        <f>I20+M20</f>
        <v>125</v>
      </c>
      <c r="P20" s="59">
        <f>IF(O20=0,0,10^(0.75194503*LOG10(E20/175.508)^2)*O20)</f>
        <v>175.27641090206808</v>
      </c>
    </row>
    <row r="21" spans="1:16">
      <c r="A21" s="66"/>
      <c r="B21" s="82" t="s">
        <v>53</v>
      </c>
      <c r="C21" s="77">
        <v>2009</v>
      </c>
      <c r="D21" s="77" t="s">
        <v>20</v>
      </c>
      <c r="E21" s="69">
        <v>63.6</v>
      </c>
      <c r="F21" s="133">
        <v>53</v>
      </c>
      <c r="G21" s="133">
        <v>55</v>
      </c>
      <c r="H21" s="108">
        <v>58</v>
      </c>
      <c r="I21" s="63">
        <v>55</v>
      </c>
      <c r="J21" s="120">
        <v>65</v>
      </c>
      <c r="K21" s="109">
        <v>68</v>
      </c>
      <c r="L21" s="120">
        <v>68</v>
      </c>
      <c r="M21" s="56">
        <v>68</v>
      </c>
      <c r="N21" s="57">
        <v>6</v>
      </c>
      <c r="O21" s="58">
        <f>I21+M21</f>
        <v>123</v>
      </c>
      <c r="P21" s="59">
        <f>IF(O21=0,0,10^(0.75194503*LOG10(E21/175.508)^2)*O21)</f>
        <v>172.20188695270107</v>
      </c>
    </row>
    <row r="22" spans="1:16" ht="15">
      <c r="A22" s="60"/>
      <c r="B22" s="230" t="s">
        <v>196</v>
      </c>
      <c r="C22" s="76">
        <v>2008</v>
      </c>
      <c r="D22" s="76" t="s">
        <v>16</v>
      </c>
      <c r="E22" s="62">
        <v>80.8</v>
      </c>
      <c r="F22" s="131">
        <v>60</v>
      </c>
      <c r="G22" s="131">
        <v>64</v>
      </c>
      <c r="H22" s="125">
        <v>67</v>
      </c>
      <c r="I22" s="63">
        <v>64</v>
      </c>
      <c r="J22" s="120">
        <v>72</v>
      </c>
      <c r="K22" s="120">
        <v>76</v>
      </c>
      <c r="L22" s="109">
        <v>78</v>
      </c>
      <c r="M22" s="56">
        <v>76</v>
      </c>
      <c r="N22" s="57">
        <v>3</v>
      </c>
      <c r="O22" s="58">
        <f>I22+M22</f>
        <v>140</v>
      </c>
      <c r="P22" s="59">
        <f>IF(O22=0,0,10^(0.75194503*LOG10(E22/175.508)^2)*O22)</f>
        <v>170.39925411518141</v>
      </c>
    </row>
    <row r="23" spans="1:16">
      <c r="A23" s="53">
        <v>5</v>
      </c>
      <c r="B23" s="72" t="s">
        <v>18</v>
      </c>
      <c r="C23" s="73">
        <v>2013</v>
      </c>
      <c r="D23" s="73" t="s">
        <v>16</v>
      </c>
      <c r="E23" s="64">
        <v>26.2</v>
      </c>
      <c r="F23" s="147">
        <v>20</v>
      </c>
      <c r="G23" s="147">
        <v>22</v>
      </c>
      <c r="H23" s="147">
        <v>24</v>
      </c>
      <c r="I23" s="63">
        <v>24</v>
      </c>
      <c r="J23" s="120">
        <v>25</v>
      </c>
      <c r="K23" s="120">
        <v>27</v>
      </c>
      <c r="L23" s="109">
        <v>29</v>
      </c>
      <c r="M23" s="56">
        <v>27</v>
      </c>
      <c r="N23" s="57">
        <v>1</v>
      </c>
      <c r="O23" s="58">
        <f>I23+M23</f>
        <v>51</v>
      </c>
      <c r="P23" s="59">
        <f>IF(O23=0,0,10^(0.75194503*LOG10(E23/175.508)^2)*O23)</f>
        <v>166.18766653330979</v>
      </c>
    </row>
    <row r="24" spans="1:16" ht="15">
      <c r="A24" s="65"/>
      <c r="B24" s="203" t="s">
        <v>174</v>
      </c>
      <c r="C24" s="76">
        <v>2007</v>
      </c>
      <c r="D24" s="76" t="s">
        <v>177</v>
      </c>
      <c r="E24" s="161">
        <v>74.2</v>
      </c>
      <c r="F24" s="125">
        <v>47</v>
      </c>
      <c r="G24" s="131">
        <v>50</v>
      </c>
      <c r="H24" s="131">
        <v>53</v>
      </c>
      <c r="I24" s="63">
        <v>53</v>
      </c>
      <c r="J24" s="120">
        <v>68</v>
      </c>
      <c r="K24" s="120">
        <v>73</v>
      </c>
      <c r="L24" s="120">
        <v>77</v>
      </c>
      <c r="M24" s="56">
        <v>77</v>
      </c>
      <c r="N24" s="57">
        <v>4</v>
      </c>
      <c r="O24" s="58">
        <f>I24+M24</f>
        <v>130</v>
      </c>
      <c r="P24" s="59">
        <f>IF(O24=0,0,10^(0.75194503*LOG10(E24/175.508)^2)*O24)</f>
        <v>165.60073041331987</v>
      </c>
    </row>
    <row r="25" spans="1:16">
      <c r="A25" s="60"/>
      <c r="B25" s="201" t="s">
        <v>54</v>
      </c>
      <c r="C25" s="78">
        <v>2009</v>
      </c>
      <c r="D25" s="76" t="s">
        <v>55</v>
      </c>
      <c r="E25" s="83">
        <v>70.3</v>
      </c>
      <c r="F25" s="130">
        <v>50</v>
      </c>
      <c r="G25" s="128">
        <v>52</v>
      </c>
      <c r="H25" s="130">
        <v>53</v>
      </c>
      <c r="I25" s="63">
        <v>53</v>
      </c>
      <c r="J25" s="120">
        <v>68</v>
      </c>
      <c r="K25" s="109">
        <v>71</v>
      </c>
      <c r="L25" s="120">
        <v>71</v>
      </c>
      <c r="M25" s="56">
        <v>71</v>
      </c>
      <c r="N25" s="57">
        <v>2</v>
      </c>
      <c r="O25" s="58">
        <f>I25+M25</f>
        <v>124</v>
      </c>
      <c r="P25" s="59">
        <f>IF(O25=0,0,10^(0.75194503*LOG10(E25/175.508)^2)*O25)</f>
        <v>162.98176732395461</v>
      </c>
    </row>
    <row r="26" spans="1:16">
      <c r="A26" s="60"/>
      <c r="B26" s="75" t="s">
        <v>125</v>
      </c>
      <c r="C26" s="78">
        <v>2006</v>
      </c>
      <c r="D26" s="76" t="s">
        <v>90</v>
      </c>
      <c r="E26" s="62">
        <v>54.6</v>
      </c>
      <c r="F26" s="133">
        <v>40</v>
      </c>
      <c r="G26" s="133">
        <v>43</v>
      </c>
      <c r="H26" s="133">
        <v>45</v>
      </c>
      <c r="I26" s="63">
        <v>45</v>
      </c>
      <c r="J26" s="120">
        <v>50</v>
      </c>
      <c r="K26" s="120">
        <v>55</v>
      </c>
      <c r="L26" s="120">
        <v>59</v>
      </c>
      <c r="M26" s="56">
        <v>59</v>
      </c>
      <c r="N26" s="57">
        <v>1</v>
      </c>
      <c r="O26" s="58">
        <f>I26+M26</f>
        <v>104</v>
      </c>
      <c r="P26" s="59">
        <f>IF(O26=0,0,10^(0.75194503*LOG10(E26/175.508)^2)*O26)</f>
        <v>162.33029277634353</v>
      </c>
    </row>
    <row r="27" spans="1:16">
      <c r="A27" s="60"/>
      <c r="B27" s="75" t="s">
        <v>134</v>
      </c>
      <c r="C27" s="76">
        <v>2009</v>
      </c>
      <c r="D27" s="76" t="s">
        <v>132</v>
      </c>
      <c r="E27" s="61">
        <v>54.85</v>
      </c>
      <c r="F27" s="133">
        <v>42</v>
      </c>
      <c r="G27" s="108">
        <v>46</v>
      </c>
      <c r="H27" s="133">
        <v>46</v>
      </c>
      <c r="I27" s="56">
        <v>46</v>
      </c>
      <c r="J27" s="120">
        <v>52</v>
      </c>
      <c r="K27" s="120">
        <v>56</v>
      </c>
      <c r="L27" s="109">
        <v>58</v>
      </c>
      <c r="M27" s="56">
        <v>56</v>
      </c>
      <c r="N27" s="57">
        <v>2</v>
      </c>
      <c r="O27" s="58">
        <f>I27+M27</f>
        <v>102</v>
      </c>
      <c r="P27" s="59">
        <f>IF(O27=0,0,10^(0.75194503*LOG10(E27/175.508)^2)*O27)</f>
        <v>158.65593263822623</v>
      </c>
    </row>
    <row r="28" spans="1:16">
      <c r="A28" s="60">
        <v>34</v>
      </c>
      <c r="B28" s="72" t="s">
        <v>24</v>
      </c>
      <c r="C28" s="73">
        <v>2010</v>
      </c>
      <c r="D28" s="74" t="s">
        <v>16</v>
      </c>
      <c r="E28" s="62">
        <v>43</v>
      </c>
      <c r="F28" s="119">
        <v>33</v>
      </c>
      <c r="G28" s="119">
        <v>36</v>
      </c>
      <c r="H28" s="119">
        <v>38</v>
      </c>
      <c r="I28" s="63">
        <v>38</v>
      </c>
      <c r="J28" s="120">
        <v>43</v>
      </c>
      <c r="K28" s="120">
        <v>45</v>
      </c>
      <c r="L28" s="109">
        <v>48</v>
      </c>
      <c r="M28" s="56">
        <v>45</v>
      </c>
      <c r="N28" s="57">
        <v>2</v>
      </c>
      <c r="O28" s="58">
        <f>I28+M28</f>
        <v>83</v>
      </c>
      <c r="P28" s="59">
        <f>IF(O28=0,0,10^(0.75194503*LOG10(E28/175.508)^2)*O28)</f>
        <v>158.35703529652434</v>
      </c>
    </row>
    <row r="29" spans="1:16">
      <c r="A29" s="60">
        <v>26</v>
      </c>
      <c r="B29" s="72" t="s">
        <v>133</v>
      </c>
      <c r="C29" s="74">
        <v>2010</v>
      </c>
      <c r="D29" s="74" t="s">
        <v>132</v>
      </c>
      <c r="E29" s="62">
        <v>39</v>
      </c>
      <c r="F29" s="114">
        <v>30</v>
      </c>
      <c r="G29" s="114">
        <v>33</v>
      </c>
      <c r="H29" s="132">
        <v>34</v>
      </c>
      <c r="I29" s="63">
        <v>33</v>
      </c>
      <c r="J29" s="120">
        <v>37</v>
      </c>
      <c r="K29" s="120">
        <v>39</v>
      </c>
      <c r="L29" s="109">
        <v>40</v>
      </c>
      <c r="M29" s="56">
        <v>39</v>
      </c>
      <c r="N29" s="57">
        <v>2</v>
      </c>
      <c r="O29" s="58">
        <f>I29+M29</f>
        <v>72</v>
      </c>
      <c r="P29" s="59">
        <f>IF(O29=0,0,10^(0.75194503*LOG10(E29/175.508)^2)*O29)</f>
        <v>150.72899494184284</v>
      </c>
    </row>
    <row r="30" spans="1:16" ht="15">
      <c r="A30" s="65"/>
      <c r="B30" s="222" t="s">
        <v>163</v>
      </c>
      <c r="C30" s="223">
        <v>2009</v>
      </c>
      <c r="D30" s="223" t="s">
        <v>55</v>
      </c>
      <c r="E30" s="62">
        <v>78.400000000000006</v>
      </c>
      <c r="F30" s="131">
        <v>47</v>
      </c>
      <c r="G30" s="131">
        <v>50</v>
      </c>
      <c r="H30" s="131">
        <v>53</v>
      </c>
      <c r="I30" s="63">
        <v>53</v>
      </c>
      <c r="J30" s="120">
        <v>63</v>
      </c>
      <c r="K30" s="109">
        <v>66</v>
      </c>
      <c r="L30" s="109">
        <v>66</v>
      </c>
      <c r="M30" s="56">
        <v>63</v>
      </c>
      <c r="N30" s="57">
        <v>5</v>
      </c>
      <c r="O30" s="58">
        <f>I30+M30</f>
        <v>116</v>
      </c>
      <c r="P30" s="59">
        <f>IF(O30=0,0,10^(0.75194503*LOG10(E30/175.508)^2)*O30)</f>
        <v>143.40397123407257</v>
      </c>
    </row>
    <row r="31" spans="1:16">
      <c r="A31" s="60">
        <v>6</v>
      </c>
      <c r="B31" s="107" t="s">
        <v>21</v>
      </c>
      <c r="C31" s="74">
        <v>2014</v>
      </c>
      <c r="D31" s="74" t="s">
        <v>16</v>
      </c>
      <c r="E31" s="62">
        <v>29.45</v>
      </c>
      <c r="F31" s="144">
        <v>20</v>
      </c>
      <c r="G31" s="144">
        <v>22</v>
      </c>
      <c r="H31" s="150">
        <v>24</v>
      </c>
      <c r="I31" s="63">
        <v>22</v>
      </c>
      <c r="J31" s="120">
        <v>25</v>
      </c>
      <c r="K31" s="120">
        <v>27</v>
      </c>
      <c r="L31" s="109">
        <v>30</v>
      </c>
      <c r="M31" s="56">
        <v>27</v>
      </c>
      <c r="N31" s="57">
        <v>2</v>
      </c>
      <c r="O31" s="58">
        <f>I31+M31</f>
        <v>49</v>
      </c>
      <c r="P31" s="59">
        <f>IF(O31=0,0,10^(0.75194503*LOG10(E31/175.508)^2)*O31)</f>
        <v>138.70104763850782</v>
      </c>
    </row>
    <row r="32" spans="1:16">
      <c r="A32" s="66"/>
      <c r="B32" s="164" t="s">
        <v>198</v>
      </c>
      <c r="C32" s="136">
        <v>2006</v>
      </c>
      <c r="D32" s="136" t="s">
        <v>90</v>
      </c>
      <c r="E32" s="235">
        <v>122</v>
      </c>
      <c r="F32" s="130">
        <v>50</v>
      </c>
      <c r="G32" s="130">
        <v>55</v>
      </c>
      <c r="H32" s="128">
        <v>60</v>
      </c>
      <c r="I32" s="56">
        <v>55</v>
      </c>
      <c r="J32" s="120">
        <v>70</v>
      </c>
      <c r="K32" s="120">
        <v>75</v>
      </c>
      <c r="L32" s="109">
        <v>80</v>
      </c>
      <c r="M32" s="56">
        <v>75</v>
      </c>
      <c r="N32" s="57">
        <v>2</v>
      </c>
      <c r="O32" s="58">
        <f>I32+M32</f>
        <v>130</v>
      </c>
      <c r="P32" s="59">
        <f>IF(O32=0,0,10^(0.75194503*LOG10(E32/175.508)^2)*O32)</f>
        <v>135.73753616987634</v>
      </c>
    </row>
    <row r="33" spans="1:16">
      <c r="A33" s="60">
        <v>18</v>
      </c>
      <c r="B33" s="72" t="s">
        <v>23</v>
      </c>
      <c r="C33" s="74">
        <v>2013</v>
      </c>
      <c r="D33" s="152" t="s">
        <v>20</v>
      </c>
      <c r="E33" s="62">
        <v>36.6</v>
      </c>
      <c r="F33" s="115">
        <v>18</v>
      </c>
      <c r="G33" s="115">
        <v>22</v>
      </c>
      <c r="H33" s="115">
        <v>25</v>
      </c>
      <c r="I33" s="63">
        <v>25</v>
      </c>
      <c r="J33" s="120">
        <v>29</v>
      </c>
      <c r="K33" s="120">
        <v>32</v>
      </c>
      <c r="L33" s="120">
        <v>34</v>
      </c>
      <c r="M33" s="56">
        <v>34</v>
      </c>
      <c r="N33" s="57">
        <v>3</v>
      </c>
      <c r="O33" s="58">
        <f>I33+M33</f>
        <v>59</v>
      </c>
      <c r="P33" s="59">
        <f>IF(O33=0,0,10^(0.75194503*LOG10(E33/175.508)^2)*O33)</f>
        <v>131.6394928750353</v>
      </c>
    </row>
    <row r="34" spans="1:16">
      <c r="A34" s="60">
        <v>28</v>
      </c>
      <c r="B34" s="107" t="s">
        <v>175</v>
      </c>
      <c r="C34" s="74">
        <v>2013</v>
      </c>
      <c r="D34" s="74" t="s">
        <v>16</v>
      </c>
      <c r="E34" s="62">
        <v>36.299999999999997</v>
      </c>
      <c r="F34" s="115">
        <v>25</v>
      </c>
      <c r="G34" s="115">
        <v>26</v>
      </c>
      <c r="H34" s="116">
        <v>27</v>
      </c>
      <c r="I34" s="63">
        <v>26</v>
      </c>
      <c r="J34" s="120">
        <v>30</v>
      </c>
      <c r="K34" s="120">
        <v>32</v>
      </c>
      <c r="L34" s="109">
        <v>35</v>
      </c>
      <c r="M34" s="56">
        <v>32</v>
      </c>
      <c r="N34" s="57">
        <v>4</v>
      </c>
      <c r="O34" s="58">
        <f>I34+M34</f>
        <v>58</v>
      </c>
      <c r="P34" s="59">
        <f>IF(O34=0,0,10^(0.75194503*LOG10(E34/175.508)^2)*O34)</f>
        <v>130.50633102791684</v>
      </c>
    </row>
    <row r="35" spans="1:16">
      <c r="A35" s="70"/>
      <c r="B35" s="232" t="s">
        <v>29</v>
      </c>
      <c r="C35" s="77">
        <v>2011</v>
      </c>
      <c r="D35" s="225" t="s">
        <v>20</v>
      </c>
      <c r="E35" s="64">
        <v>49.95</v>
      </c>
      <c r="F35" s="117">
        <v>31</v>
      </c>
      <c r="G35" s="117">
        <v>34</v>
      </c>
      <c r="H35" s="118">
        <v>35</v>
      </c>
      <c r="I35" s="71">
        <v>34</v>
      </c>
      <c r="J35" s="120">
        <v>40</v>
      </c>
      <c r="K35" s="120">
        <v>43</v>
      </c>
      <c r="L35" s="109">
        <v>46</v>
      </c>
      <c r="M35" s="56">
        <v>43</v>
      </c>
      <c r="N35" s="57">
        <v>2</v>
      </c>
      <c r="O35" s="58">
        <f>I35+M35</f>
        <v>77</v>
      </c>
      <c r="P35" s="59">
        <f>IF(O35=0,0,10^(0.75194503*LOG10(E35/175.508)^2)*O35)</f>
        <v>128.96198600860461</v>
      </c>
    </row>
    <row r="36" spans="1:16">
      <c r="A36" s="60">
        <v>10</v>
      </c>
      <c r="B36" s="72" t="s">
        <v>167</v>
      </c>
      <c r="C36" s="73">
        <v>2013</v>
      </c>
      <c r="D36" s="74" t="s">
        <v>166</v>
      </c>
      <c r="E36" s="62">
        <v>31.35</v>
      </c>
      <c r="F36" s="147">
        <v>19</v>
      </c>
      <c r="G36" s="147">
        <v>21</v>
      </c>
      <c r="H36" s="149">
        <v>23</v>
      </c>
      <c r="I36" s="63">
        <v>21</v>
      </c>
      <c r="J36" s="120">
        <v>23</v>
      </c>
      <c r="K36" s="120">
        <v>25</v>
      </c>
      <c r="L36" s="120">
        <v>27</v>
      </c>
      <c r="M36" s="56">
        <v>27</v>
      </c>
      <c r="N36" s="57">
        <v>2</v>
      </c>
      <c r="O36" s="58">
        <f>I36+M36</f>
        <v>48</v>
      </c>
      <c r="P36" s="59">
        <f>IF(O36=0,0,10^(0.75194503*LOG10(E36/175.508)^2)*O36)</f>
        <v>126.48070577211428</v>
      </c>
    </row>
    <row r="37" spans="1:16">
      <c r="A37" s="60">
        <v>15</v>
      </c>
      <c r="B37" s="107" t="s">
        <v>17</v>
      </c>
      <c r="C37" s="73">
        <v>2013</v>
      </c>
      <c r="D37" s="73" t="s">
        <v>16</v>
      </c>
      <c r="E37" s="64">
        <v>31.6</v>
      </c>
      <c r="F37" s="147">
        <v>19</v>
      </c>
      <c r="G37" s="149">
        <v>20</v>
      </c>
      <c r="H37" s="147">
        <v>20</v>
      </c>
      <c r="I37" s="63">
        <v>20</v>
      </c>
      <c r="J37" s="120">
        <v>23</v>
      </c>
      <c r="K37" s="120">
        <v>25</v>
      </c>
      <c r="L37" s="120">
        <v>28</v>
      </c>
      <c r="M37" s="56">
        <v>28</v>
      </c>
      <c r="N37" s="57">
        <v>3</v>
      </c>
      <c r="O37" s="58">
        <f>I37+M37</f>
        <v>48</v>
      </c>
      <c r="P37" s="59">
        <f>IF(O37=0,0,10^(0.75194503*LOG10(E37/175.508)^2)*O37)</f>
        <v>125.35812900688057</v>
      </c>
    </row>
    <row r="38" spans="1:16">
      <c r="A38" s="60"/>
      <c r="B38" s="72" t="s">
        <v>135</v>
      </c>
      <c r="C38" s="74">
        <v>2010</v>
      </c>
      <c r="D38" s="74" t="s">
        <v>132</v>
      </c>
      <c r="E38" s="62">
        <v>55.1</v>
      </c>
      <c r="F38" s="131">
        <v>35</v>
      </c>
      <c r="G38" s="125">
        <v>38</v>
      </c>
      <c r="H38" s="131">
        <v>38</v>
      </c>
      <c r="I38" s="63">
        <v>38</v>
      </c>
      <c r="J38" s="109">
        <v>42</v>
      </c>
      <c r="K38" s="120">
        <v>42</v>
      </c>
      <c r="L38" s="109">
        <v>50</v>
      </c>
      <c r="M38" s="56">
        <v>42</v>
      </c>
      <c r="N38" s="57">
        <v>4</v>
      </c>
      <c r="O38" s="58">
        <f>I38+M38</f>
        <v>80</v>
      </c>
      <c r="P38" s="59">
        <f>IF(O38=0,0,10^(0.75194503*LOG10(E38/175.508)^2)*O38)</f>
        <v>124.00773924184915</v>
      </c>
    </row>
    <row r="39" spans="1:16">
      <c r="A39" s="65"/>
      <c r="B39" s="208" t="s">
        <v>143</v>
      </c>
      <c r="C39" s="223">
        <v>2009</v>
      </c>
      <c r="D39" s="223" t="s">
        <v>189</v>
      </c>
      <c r="E39" s="237">
        <v>83.2</v>
      </c>
      <c r="F39" s="130">
        <v>40</v>
      </c>
      <c r="G39" s="128">
        <v>45</v>
      </c>
      <c r="H39" s="130">
        <v>45</v>
      </c>
      <c r="I39" s="56">
        <v>45</v>
      </c>
      <c r="J39" s="120">
        <v>50</v>
      </c>
      <c r="K39" s="120">
        <v>55</v>
      </c>
      <c r="L39" s="120">
        <v>58</v>
      </c>
      <c r="M39" s="56">
        <v>58</v>
      </c>
      <c r="N39" s="57">
        <v>3</v>
      </c>
      <c r="O39" s="58">
        <f>I39+M39</f>
        <v>103</v>
      </c>
      <c r="P39" s="59">
        <f>IF(O39=0,0,10^(0.75194503*LOG10(E39/175.508)^2)*O39)</f>
        <v>123.55434218771092</v>
      </c>
    </row>
    <row r="40" spans="1:16">
      <c r="A40" s="53"/>
      <c r="B40" s="72" t="s">
        <v>27</v>
      </c>
      <c r="C40" s="73">
        <v>2009</v>
      </c>
      <c r="D40" s="73" t="s">
        <v>20</v>
      </c>
      <c r="E40" s="64">
        <v>47.5</v>
      </c>
      <c r="F40" s="117">
        <v>24</v>
      </c>
      <c r="G40" s="117">
        <v>27</v>
      </c>
      <c r="H40" s="117">
        <v>30</v>
      </c>
      <c r="I40" s="63">
        <v>30</v>
      </c>
      <c r="J40" s="120">
        <v>34</v>
      </c>
      <c r="K40" s="120">
        <v>37</v>
      </c>
      <c r="L40" s="120">
        <v>40</v>
      </c>
      <c r="M40" s="56">
        <v>40</v>
      </c>
      <c r="N40" s="57">
        <v>3</v>
      </c>
      <c r="O40" s="58">
        <f>I40+M40</f>
        <v>70</v>
      </c>
      <c r="P40" s="59">
        <f>IF(O40=0,0,10^(0.75194503*LOG10(E40/175.508)^2)*O40)</f>
        <v>122.27982634288379</v>
      </c>
    </row>
    <row r="41" spans="1:16">
      <c r="A41" s="70">
        <v>9</v>
      </c>
      <c r="B41" s="220" t="s">
        <v>131</v>
      </c>
      <c r="C41" s="77">
        <v>2012</v>
      </c>
      <c r="D41" s="225" t="s">
        <v>132</v>
      </c>
      <c r="E41" s="100">
        <v>33.6</v>
      </c>
      <c r="F41" s="147">
        <v>18</v>
      </c>
      <c r="G41" s="147">
        <v>20</v>
      </c>
      <c r="H41" s="147">
        <v>22</v>
      </c>
      <c r="I41" s="226">
        <v>22</v>
      </c>
      <c r="J41" s="120">
        <v>26</v>
      </c>
      <c r="K41" s="120">
        <v>28</v>
      </c>
      <c r="L41" s="109">
        <v>30</v>
      </c>
      <c r="M41" s="56">
        <v>28</v>
      </c>
      <c r="N41" s="57">
        <v>1</v>
      </c>
      <c r="O41" s="58">
        <f>I41+M41</f>
        <v>50</v>
      </c>
      <c r="P41" s="59">
        <f>IF(O41=0,0,10^(0.75194503*LOG10(E41/175.508)^2)*O41)</f>
        <v>122.05904709884292</v>
      </c>
    </row>
    <row r="42" spans="1:16">
      <c r="A42" s="53">
        <v>3</v>
      </c>
      <c r="B42" s="72" t="s">
        <v>176</v>
      </c>
      <c r="C42" s="73">
        <v>2012</v>
      </c>
      <c r="D42" s="153" t="s">
        <v>90</v>
      </c>
      <c r="E42" s="64">
        <v>28.4</v>
      </c>
      <c r="F42" s="147">
        <v>15</v>
      </c>
      <c r="G42" s="147">
        <v>17</v>
      </c>
      <c r="H42" s="147">
        <v>18</v>
      </c>
      <c r="I42" s="63">
        <v>18</v>
      </c>
      <c r="J42" s="120">
        <v>23</v>
      </c>
      <c r="K42" s="109">
        <v>25</v>
      </c>
      <c r="L42" s="109">
        <v>25</v>
      </c>
      <c r="M42" s="56">
        <v>23</v>
      </c>
      <c r="N42" s="57">
        <v>3</v>
      </c>
      <c r="O42" s="58">
        <f>I42+M42</f>
        <v>41</v>
      </c>
      <c r="P42" s="59">
        <f>IF(O42=0,0,10^(0.75194503*LOG10(E42/175.508)^2)*O42)</f>
        <v>121.12564182290257</v>
      </c>
    </row>
    <row r="43" spans="1:16">
      <c r="A43" s="60">
        <v>4</v>
      </c>
      <c r="B43" s="72" t="s">
        <v>123</v>
      </c>
      <c r="C43" s="74">
        <v>2013</v>
      </c>
      <c r="D43" s="74" t="s">
        <v>90</v>
      </c>
      <c r="E43" s="61">
        <v>29</v>
      </c>
      <c r="F43" s="149">
        <v>15</v>
      </c>
      <c r="G43" s="147">
        <v>15</v>
      </c>
      <c r="H43" s="147">
        <v>16</v>
      </c>
      <c r="I43" s="56">
        <v>16</v>
      </c>
      <c r="J43" s="120">
        <v>23</v>
      </c>
      <c r="K43" s="120">
        <v>25</v>
      </c>
      <c r="L43" s="109">
        <v>26</v>
      </c>
      <c r="M43" s="56">
        <v>25</v>
      </c>
      <c r="N43" s="57">
        <v>4</v>
      </c>
      <c r="O43" s="58">
        <f>I43+M43</f>
        <v>41</v>
      </c>
      <c r="P43" s="59">
        <f>IF(O43=0,0,10^(0.75194503*LOG10(E43/175.508)^2)*O43)</f>
        <v>118.16732975920897</v>
      </c>
    </row>
    <row r="44" spans="1:16">
      <c r="A44" s="142">
        <v>1</v>
      </c>
      <c r="B44" s="72" t="s">
        <v>141</v>
      </c>
      <c r="C44" s="73">
        <v>2014</v>
      </c>
      <c r="D44" s="73" t="s">
        <v>177</v>
      </c>
      <c r="E44" s="62">
        <v>27.5</v>
      </c>
      <c r="F44" s="147">
        <v>12</v>
      </c>
      <c r="G44" s="147">
        <v>15</v>
      </c>
      <c r="H44" s="147">
        <v>16</v>
      </c>
      <c r="I44" s="63">
        <v>16</v>
      </c>
      <c r="J44" s="120">
        <v>20</v>
      </c>
      <c r="K44" s="120">
        <v>22</v>
      </c>
      <c r="L44" s="109">
        <v>24</v>
      </c>
      <c r="M44" s="56">
        <v>22</v>
      </c>
      <c r="N44" s="57">
        <v>5</v>
      </c>
      <c r="O44" s="58">
        <f>I44+M44</f>
        <v>38</v>
      </c>
      <c r="P44" s="59">
        <f>IF(O44=0,0,10^(0.75194503*LOG10(E44/175.508)^2)*O44)</f>
        <v>116.68619101033291</v>
      </c>
    </row>
    <row r="45" spans="1:16">
      <c r="A45" s="142"/>
      <c r="B45" s="103" t="s">
        <v>45</v>
      </c>
      <c r="C45" s="73">
        <v>2009</v>
      </c>
      <c r="D45" s="73" t="s">
        <v>20</v>
      </c>
      <c r="E45" s="62">
        <v>63</v>
      </c>
      <c r="F45" s="130">
        <v>31</v>
      </c>
      <c r="G45" s="130">
        <v>34</v>
      </c>
      <c r="H45" s="130">
        <v>36</v>
      </c>
      <c r="I45" s="63">
        <v>36</v>
      </c>
      <c r="J45" s="109">
        <v>45</v>
      </c>
      <c r="K45" s="160">
        <v>45</v>
      </c>
      <c r="L45" s="109">
        <v>48</v>
      </c>
      <c r="M45" s="56">
        <v>45</v>
      </c>
      <c r="N45" s="57">
        <v>7</v>
      </c>
      <c r="O45" s="58">
        <f>I45+M45</f>
        <v>81</v>
      </c>
      <c r="P45" s="59">
        <f>IF(O45=0,0,10^(0.75194503*LOG10(E45/175.508)^2)*O45)</f>
        <v>114.11946706599728</v>
      </c>
    </row>
    <row r="46" spans="1:16">
      <c r="A46" s="68"/>
      <c r="B46" s="201" t="s">
        <v>148</v>
      </c>
      <c r="C46" s="78">
        <v>2010</v>
      </c>
      <c r="D46" s="78" t="s">
        <v>147</v>
      </c>
      <c r="E46" s="55">
        <v>87.1</v>
      </c>
      <c r="F46" s="130">
        <v>38</v>
      </c>
      <c r="G46" s="130">
        <v>42</v>
      </c>
      <c r="H46" s="128">
        <v>45</v>
      </c>
      <c r="I46" s="56">
        <v>42</v>
      </c>
      <c r="J46" s="120">
        <v>46</v>
      </c>
      <c r="K46" s="120">
        <v>51</v>
      </c>
      <c r="L46" s="120">
        <v>55</v>
      </c>
      <c r="M46" s="56">
        <v>55</v>
      </c>
      <c r="N46" s="57">
        <v>4</v>
      </c>
      <c r="O46" s="58">
        <f>I46+M46</f>
        <v>97</v>
      </c>
      <c r="P46" s="59">
        <f>IF(O46=0,0,10^(0.75194503*LOG10(E46/175.508)^2)*O46)</f>
        <v>113.86519384591175</v>
      </c>
    </row>
    <row r="47" spans="1:16">
      <c r="A47" s="67"/>
      <c r="B47" s="210" t="s">
        <v>128</v>
      </c>
      <c r="C47" s="136">
        <v>2007</v>
      </c>
      <c r="D47" s="136" t="s">
        <v>90</v>
      </c>
      <c r="E47" s="62">
        <v>85.3</v>
      </c>
      <c r="F47" s="130">
        <v>36</v>
      </c>
      <c r="G47" s="130">
        <v>41</v>
      </c>
      <c r="H47" s="128">
        <v>44</v>
      </c>
      <c r="I47" s="63">
        <v>41</v>
      </c>
      <c r="J47" s="120">
        <v>50</v>
      </c>
      <c r="K47" s="120">
        <v>54</v>
      </c>
      <c r="L47" s="109">
        <v>58</v>
      </c>
      <c r="M47" s="56">
        <v>54</v>
      </c>
      <c r="N47" s="57">
        <v>5</v>
      </c>
      <c r="O47" s="58">
        <f>I47+M47</f>
        <v>95</v>
      </c>
      <c r="P47" s="59">
        <f>IF(O47=0,0,10^(0.75194503*LOG10(E47/175.508)^2)*O47)</f>
        <v>112.60424292660498</v>
      </c>
    </row>
    <row r="48" spans="1:16">
      <c r="A48" s="143">
        <v>22</v>
      </c>
      <c r="B48" s="51" t="s">
        <v>109</v>
      </c>
      <c r="C48" s="54">
        <v>2013</v>
      </c>
      <c r="D48" s="234" t="s">
        <v>16</v>
      </c>
      <c r="E48" s="69">
        <v>36.6</v>
      </c>
      <c r="F48" s="119">
        <v>22</v>
      </c>
      <c r="G48" s="148">
        <v>24</v>
      </c>
      <c r="H48" s="148">
        <v>24</v>
      </c>
      <c r="I48" s="63">
        <v>22</v>
      </c>
      <c r="J48" s="120">
        <v>27</v>
      </c>
      <c r="K48" s="109">
        <v>29</v>
      </c>
      <c r="L48" s="109">
        <v>30</v>
      </c>
      <c r="M48" s="56">
        <v>27</v>
      </c>
      <c r="N48" s="57">
        <v>5</v>
      </c>
      <c r="O48" s="58">
        <f>I48+M48</f>
        <v>49</v>
      </c>
      <c r="P48" s="59">
        <f>IF(O48=0,0,10^(0.75194503*LOG10(E48/175.508)^2)*O48)</f>
        <v>109.32771442163948</v>
      </c>
    </row>
    <row r="49" spans="1:16">
      <c r="A49" s="68"/>
      <c r="B49" s="135" t="s">
        <v>116</v>
      </c>
      <c r="C49" s="136">
        <v>2009</v>
      </c>
      <c r="D49" s="136" t="s">
        <v>90</v>
      </c>
      <c r="E49" s="55">
        <v>65.3</v>
      </c>
      <c r="F49" s="108">
        <v>35</v>
      </c>
      <c r="G49" s="108">
        <v>35</v>
      </c>
      <c r="H49" s="133">
        <v>35</v>
      </c>
      <c r="I49" s="56">
        <v>35</v>
      </c>
      <c r="J49" s="109">
        <v>44</v>
      </c>
      <c r="K49" s="109">
        <v>44</v>
      </c>
      <c r="L49" s="120">
        <v>44</v>
      </c>
      <c r="M49" s="56">
        <v>44</v>
      </c>
      <c r="N49" s="57">
        <v>8</v>
      </c>
      <c r="O49" s="58">
        <f>I49+M49</f>
        <v>79</v>
      </c>
      <c r="P49" s="59">
        <f>IF(O49=0,0,10^(0.75194503*LOG10(E49/175.508)^2)*O49)</f>
        <v>108.70849713311081</v>
      </c>
    </row>
    <row r="50" spans="1:16">
      <c r="A50" s="66"/>
      <c r="B50" s="231" t="s">
        <v>120</v>
      </c>
      <c r="C50" s="136">
        <v>2006</v>
      </c>
      <c r="D50" s="136" t="s">
        <v>20</v>
      </c>
      <c r="E50" s="69">
        <v>88.6</v>
      </c>
      <c r="F50" s="130">
        <v>36</v>
      </c>
      <c r="G50" s="130">
        <v>40</v>
      </c>
      <c r="H50" s="128">
        <v>43</v>
      </c>
      <c r="I50" s="63">
        <v>40</v>
      </c>
      <c r="J50" s="120">
        <v>50</v>
      </c>
      <c r="K50" s="120">
        <v>52</v>
      </c>
      <c r="L50" s="109">
        <v>54</v>
      </c>
      <c r="M50" s="56">
        <v>52</v>
      </c>
      <c r="N50" s="57">
        <v>6</v>
      </c>
      <c r="O50" s="58">
        <f>I50+M50</f>
        <v>92</v>
      </c>
      <c r="P50" s="59">
        <f>IF(O50=0,0,10^(0.75194503*LOG10(E50/175.508)^2)*O50)</f>
        <v>107.16551516721481</v>
      </c>
    </row>
    <row r="51" spans="1:16">
      <c r="A51" s="142"/>
      <c r="B51" s="75" t="s">
        <v>146</v>
      </c>
      <c r="C51" s="78">
        <v>2009</v>
      </c>
      <c r="D51" s="78" t="s">
        <v>147</v>
      </c>
      <c r="E51" s="62">
        <v>72.099999999999994</v>
      </c>
      <c r="F51" s="128">
        <v>35</v>
      </c>
      <c r="G51" s="130">
        <v>35</v>
      </c>
      <c r="H51" s="130">
        <v>37</v>
      </c>
      <c r="I51" s="63">
        <v>37</v>
      </c>
      <c r="J51" s="120">
        <v>40</v>
      </c>
      <c r="K51" s="109">
        <v>45</v>
      </c>
      <c r="L51" s="120">
        <v>45</v>
      </c>
      <c r="M51" s="56">
        <v>45</v>
      </c>
      <c r="N51" s="57">
        <v>3</v>
      </c>
      <c r="O51" s="58">
        <f>I51+M51</f>
        <v>82</v>
      </c>
      <c r="P51" s="59">
        <f>IF(O51=0,0,10^(0.75194503*LOG10(E51/175.508)^2)*O51)</f>
        <v>106.18439386111331</v>
      </c>
    </row>
    <row r="52" spans="1:16">
      <c r="A52" s="227"/>
      <c r="B52" s="229" t="s">
        <v>67</v>
      </c>
      <c r="C52" s="224">
        <v>2008</v>
      </c>
      <c r="D52" s="233" t="s">
        <v>20</v>
      </c>
      <c r="E52" s="64">
        <v>84.3</v>
      </c>
      <c r="F52" s="130">
        <v>39</v>
      </c>
      <c r="G52" s="128">
        <v>0</v>
      </c>
      <c r="H52" s="128">
        <v>0</v>
      </c>
      <c r="I52" s="63">
        <v>39</v>
      </c>
      <c r="J52" s="120">
        <v>50</v>
      </c>
      <c r="K52" s="109">
        <v>0</v>
      </c>
      <c r="L52" s="109">
        <v>0</v>
      </c>
      <c r="M52" s="56">
        <v>50</v>
      </c>
      <c r="N52" s="57">
        <v>7</v>
      </c>
      <c r="O52" s="58">
        <f>I52+M52</f>
        <v>89</v>
      </c>
      <c r="P52" s="59">
        <f>IF(O52=0,0,10^(0.75194503*LOG10(E52/175.508)^2)*O52)</f>
        <v>106.08508251643461</v>
      </c>
    </row>
    <row r="53" spans="1:16">
      <c r="A53" s="142"/>
      <c r="B53" s="72" t="s">
        <v>124</v>
      </c>
      <c r="C53" s="73">
        <v>2011</v>
      </c>
      <c r="D53" s="153" t="s">
        <v>90</v>
      </c>
      <c r="E53" s="62">
        <v>49</v>
      </c>
      <c r="F53" s="117">
        <v>23</v>
      </c>
      <c r="G53" s="118">
        <v>25</v>
      </c>
      <c r="H53" s="117">
        <v>25</v>
      </c>
      <c r="I53" s="63">
        <v>25</v>
      </c>
      <c r="J53" s="120">
        <v>31</v>
      </c>
      <c r="K53" s="120">
        <v>33</v>
      </c>
      <c r="L53" s="120">
        <v>35</v>
      </c>
      <c r="M53" s="56">
        <v>35</v>
      </c>
      <c r="N53" s="57">
        <v>4</v>
      </c>
      <c r="O53" s="58">
        <f>I53+M53</f>
        <v>60</v>
      </c>
      <c r="P53" s="59">
        <f>IF(O53=0,0,10^(0.75194503*LOG10(E53/175.508)^2)*O53)</f>
        <v>102.0984695064089</v>
      </c>
    </row>
    <row r="54" spans="1:16">
      <c r="A54" s="53">
        <v>33</v>
      </c>
      <c r="B54" s="72" t="s">
        <v>139</v>
      </c>
      <c r="C54" s="73">
        <v>2012</v>
      </c>
      <c r="D54" s="73" t="s">
        <v>138</v>
      </c>
      <c r="E54" s="64">
        <v>43.35</v>
      </c>
      <c r="F54" s="117">
        <v>17</v>
      </c>
      <c r="G54" s="117">
        <v>20</v>
      </c>
      <c r="H54" s="117">
        <v>21</v>
      </c>
      <c r="I54" s="63">
        <v>21</v>
      </c>
      <c r="J54" s="120">
        <v>25</v>
      </c>
      <c r="K54" s="120">
        <v>30</v>
      </c>
      <c r="L54" s="120">
        <v>32</v>
      </c>
      <c r="M54" s="56">
        <v>32</v>
      </c>
      <c r="N54" s="57">
        <v>3</v>
      </c>
      <c r="O54" s="58">
        <f>I54+M54</f>
        <v>53</v>
      </c>
      <c r="P54" s="59">
        <f>IF(O54=0,0,10^(0.75194503*LOG10(E54/175.508)^2)*O54)</f>
        <v>100.37148000696411</v>
      </c>
    </row>
    <row r="55" spans="1:16">
      <c r="A55" s="53">
        <v>7</v>
      </c>
      <c r="B55" s="221" t="s">
        <v>19</v>
      </c>
      <c r="C55" s="73">
        <v>2014</v>
      </c>
      <c r="D55" s="73" t="s">
        <v>20</v>
      </c>
      <c r="E55" s="61">
        <v>31.55</v>
      </c>
      <c r="F55" s="147">
        <v>13</v>
      </c>
      <c r="G55" s="147">
        <v>15</v>
      </c>
      <c r="H55" s="147">
        <v>16</v>
      </c>
      <c r="I55" s="56">
        <v>16</v>
      </c>
      <c r="J55" s="120">
        <v>17</v>
      </c>
      <c r="K55" s="120">
        <v>20</v>
      </c>
      <c r="L55" s="109">
        <v>22</v>
      </c>
      <c r="M55" s="56">
        <v>20</v>
      </c>
      <c r="N55" s="57">
        <v>4</v>
      </c>
      <c r="O55" s="58">
        <f>I55+M55</f>
        <v>36</v>
      </c>
      <c r="P55" s="59">
        <f>IF(O55=0,0,10^(0.75194503*LOG10(E55/175.508)^2)*O55)</f>
        <v>94.185540887906527</v>
      </c>
    </row>
    <row r="56" spans="1:16" ht="15">
      <c r="A56" s="65"/>
      <c r="B56" s="228" t="s">
        <v>64</v>
      </c>
      <c r="C56" s="79">
        <v>2012</v>
      </c>
      <c r="D56" s="80" t="s">
        <v>16</v>
      </c>
      <c r="E56" s="64">
        <v>73.400000000000006</v>
      </c>
      <c r="F56" s="130">
        <v>27</v>
      </c>
      <c r="G56" s="130">
        <v>30</v>
      </c>
      <c r="H56" s="130">
        <v>32</v>
      </c>
      <c r="I56" s="63">
        <v>32</v>
      </c>
      <c r="J56" s="120">
        <v>33</v>
      </c>
      <c r="K56" s="120">
        <v>36</v>
      </c>
      <c r="L56" s="120">
        <v>38</v>
      </c>
      <c r="M56" s="56">
        <v>38</v>
      </c>
      <c r="N56" s="57">
        <v>6</v>
      </c>
      <c r="O56" s="58">
        <f>I56+M56</f>
        <v>70</v>
      </c>
      <c r="P56" s="59">
        <f>IF(O56=0,0,10^(0.75194503*LOG10(E56/175.508)^2)*O56)</f>
        <v>89.718250192235544</v>
      </c>
    </row>
    <row r="57" spans="1:16">
      <c r="A57" s="53"/>
      <c r="B57" s="75" t="s">
        <v>140</v>
      </c>
      <c r="C57" s="78">
        <v>2010</v>
      </c>
      <c r="D57" s="78" t="s">
        <v>195</v>
      </c>
      <c r="E57" s="62">
        <v>53.6</v>
      </c>
      <c r="F57" s="130">
        <v>23</v>
      </c>
      <c r="G57" s="130">
        <v>26</v>
      </c>
      <c r="H57" s="128">
        <v>30</v>
      </c>
      <c r="I57" s="63">
        <v>26</v>
      </c>
      <c r="J57" s="120">
        <v>28</v>
      </c>
      <c r="K57" s="120">
        <v>30</v>
      </c>
      <c r="L57" s="109">
        <v>35</v>
      </c>
      <c r="M57" s="56">
        <v>30</v>
      </c>
      <c r="N57" s="57">
        <v>3</v>
      </c>
      <c r="O57" s="58">
        <f>I57+M57</f>
        <v>56</v>
      </c>
      <c r="P57" s="59">
        <f>IF(O57=0,0,10^(0.75194503*LOG10(E57/175.508)^2)*O57)</f>
        <v>88.659442065784106</v>
      </c>
    </row>
    <row r="58" spans="1:16" ht="15">
      <c r="A58" s="53"/>
      <c r="B58" s="205" t="s">
        <v>197</v>
      </c>
      <c r="C58" s="136">
        <v>2008</v>
      </c>
      <c r="D58" s="136" t="s">
        <v>90</v>
      </c>
      <c r="E58" s="62">
        <v>76.3</v>
      </c>
      <c r="F58" s="130">
        <v>30</v>
      </c>
      <c r="G58" s="130">
        <v>31</v>
      </c>
      <c r="H58" s="128">
        <v>33</v>
      </c>
      <c r="I58" s="63">
        <v>31</v>
      </c>
      <c r="J58" s="120">
        <v>34</v>
      </c>
      <c r="K58" s="120">
        <v>37</v>
      </c>
      <c r="L58" s="109">
        <v>40</v>
      </c>
      <c r="M58" s="56">
        <v>37</v>
      </c>
      <c r="N58" s="57">
        <v>7</v>
      </c>
      <c r="O58" s="58">
        <f>I58+M58</f>
        <v>68</v>
      </c>
      <c r="P58" s="59">
        <f>IF(O58=0,0,10^(0.75194503*LOG10(E58/175.508)^2)*O58)</f>
        <v>85.294871174760544</v>
      </c>
    </row>
    <row r="59" spans="1:16">
      <c r="A59" s="53"/>
      <c r="B59" s="135" t="s">
        <v>113</v>
      </c>
      <c r="C59" s="136">
        <v>2008</v>
      </c>
      <c r="D59" s="136" t="s">
        <v>90</v>
      </c>
      <c r="E59" s="64">
        <v>54.3</v>
      </c>
      <c r="F59" s="130">
        <v>25</v>
      </c>
      <c r="G59" s="128">
        <v>28</v>
      </c>
      <c r="H59" s="128">
        <v>28</v>
      </c>
      <c r="I59" s="63">
        <v>25</v>
      </c>
      <c r="J59" s="120">
        <v>29</v>
      </c>
      <c r="K59" s="109">
        <v>32</v>
      </c>
      <c r="L59" s="109">
        <v>32</v>
      </c>
      <c r="M59" s="56">
        <v>29</v>
      </c>
      <c r="N59" s="57">
        <v>4</v>
      </c>
      <c r="O59" s="58">
        <f>I59+M59</f>
        <v>54</v>
      </c>
      <c r="P59" s="59">
        <f>IF(O59=0,0,10^(0.75194503*LOG10(E59/175.508)^2)*O59)</f>
        <v>84.642625596962262</v>
      </c>
    </row>
    <row r="60" spans="1:16">
      <c r="A60" s="53"/>
      <c r="B60" s="103" t="s">
        <v>41</v>
      </c>
      <c r="C60" s="138">
        <v>2008</v>
      </c>
      <c r="D60" s="138" t="s">
        <v>20</v>
      </c>
      <c r="E60" s="62">
        <v>53.1</v>
      </c>
      <c r="F60" s="133">
        <v>22</v>
      </c>
      <c r="G60" s="133">
        <v>24</v>
      </c>
      <c r="H60" s="108">
        <v>26</v>
      </c>
      <c r="I60" s="63">
        <v>24</v>
      </c>
      <c r="J60" s="120">
        <v>25</v>
      </c>
      <c r="K60" s="120">
        <v>28</v>
      </c>
      <c r="L60" s="109">
        <v>30</v>
      </c>
      <c r="M60" s="56">
        <v>28</v>
      </c>
      <c r="N60" s="57">
        <v>5</v>
      </c>
      <c r="O60" s="58">
        <f>I60+M60</f>
        <v>52</v>
      </c>
      <c r="P60" s="59">
        <f>IF(O60=0,0,10^(0.75194503*LOG10(E60/175.508)^2)*O60)</f>
        <v>82.928920800449063</v>
      </c>
    </row>
    <row r="61" spans="1:16">
      <c r="A61" s="53"/>
      <c r="B61" s="75" t="s">
        <v>112</v>
      </c>
      <c r="C61" s="78">
        <v>2013</v>
      </c>
      <c r="D61" s="78" t="s">
        <v>16</v>
      </c>
      <c r="E61" s="62">
        <v>69.3</v>
      </c>
      <c r="F61" s="130">
        <v>25</v>
      </c>
      <c r="G61" s="130">
        <v>27</v>
      </c>
      <c r="H61" s="130">
        <v>28</v>
      </c>
      <c r="I61" s="63">
        <v>28</v>
      </c>
      <c r="J61" s="120">
        <v>32</v>
      </c>
      <c r="K61" s="109">
        <v>34</v>
      </c>
      <c r="L61" s="120">
        <v>34</v>
      </c>
      <c r="M61" s="56">
        <v>34</v>
      </c>
      <c r="N61" s="57">
        <v>4</v>
      </c>
      <c r="O61" s="58">
        <f>I61+M61</f>
        <v>62</v>
      </c>
      <c r="P61" s="59">
        <f>IF(O61=0,0,10^(0.75194503*LOG10(E61/175.508)^2)*O61)</f>
        <v>82.197043823839579</v>
      </c>
    </row>
    <row r="62" spans="1:16" ht="15">
      <c r="A62" s="67"/>
      <c r="B62" s="205" t="s">
        <v>190</v>
      </c>
      <c r="C62" s="136">
        <v>2007</v>
      </c>
      <c r="D62" s="136" t="s">
        <v>16</v>
      </c>
      <c r="E62" s="62">
        <v>75.599999999999994</v>
      </c>
      <c r="F62" s="130">
        <v>25</v>
      </c>
      <c r="G62" s="130">
        <v>28</v>
      </c>
      <c r="H62" s="128">
        <v>35</v>
      </c>
      <c r="I62" s="63">
        <v>28</v>
      </c>
      <c r="J62" s="120">
        <v>35</v>
      </c>
      <c r="K62" s="120">
        <v>36</v>
      </c>
      <c r="L62" s="109">
        <v>37</v>
      </c>
      <c r="M62" s="56">
        <v>36</v>
      </c>
      <c r="N62" s="57">
        <v>9</v>
      </c>
      <c r="O62" s="58">
        <f>I62+M62</f>
        <v>64</v>
      </c>
      <c r="P62" s="59">
        <f>IF(O62=0,0,10^(0.75194503*LOG10(E62/175.508)^2)*O62)</f>
        <v>80.683324018015085</v>
      </c>
    </row>
    <row r="63" spans="1:16">
      <c r="A63" s="142"/>
      <c r="B63" s="103" t="s">
        <v>156</v>
      </c>
      <c r="C63" s="138">
        <v>2007</v>
      </c>
      <c r="D63" s="138" t="s">
        <v>185</v>
      </c>
      <c r="E63" s="62">
        <v>53.2</v>
      </c>
      <c r="F63" s="133">
        <v>21</v>
      </c>
      <c r="G63" s="133">
        <v>23</v>
      </c>
      <c r="H63" s="108">
        <v>26</v>
      </c>
      <c r="I63" s="63">
        <v>23</v>
      </c>
      <c r="J63" s="120">
        <v>24</v>
      </c>
      <c r="K63" s="120">
        <v>27</v>
      </c>
      <c r="L63" s="109">
        <v>32</v>
      </c>
      <c r="M63" s="56">
        <v>27</v>
      </c>
      <c r="N63" s="57">
        <v>6</v>
      </c>
      <c r="O63" s="58">
        <f>I63+M63</f>
        <v>50</v>
      </c>
      <c r="P63" s="59">
        <f>IF(O63=0,0,10^(0.75194503*LOG10(E63/175.508)^2)*O63)</f>
        <v>79.622380364428508</v>
      </c>
    </row>
    <row r="64" spans="1:16" ht="15">
      <c r="A64" s="66"/>
      <c r="B64" s="205" t="s">
        <v>122</v>
      </c>
      <c r="C64" s="137">
        <v>2006</v>
      </c>
      <c r="D64" s="137" t="s">
        <v>20</v>
      </c>
      <c r="E64" s="62">
        <v>80.2</v>
      </c>
      <c r="F64" s="130">
        <v>30</v>
      </c>
      <c r="G64" s="128">
        <v>0</v>
      </c>
      <c r="H64" s="128">
        <v>0</v>
      </c>
      <c r="I64" s="71">
        <v>30</v>
      </c>
      <c r="J64" s="120">
        <v>35</v>
      </c>
      <c r="K64" s="109">
        <v>0</v>
      </c>
      <c r="L64" s="109">
        <v>0</v>
      </c>
      <c r="M64" s="90">
        <v>35</v>
      </c>
      <c r="N64" s="91">
        <v>8</v>
      </c>
      <c r="O64" s="92">
        <f>I64+M64</f>
        <v>65</v>
      </c>
      <c r="P64" s="93">
        <f>IF(O64=0,0,10^(0.75194503*LOG10(E64/175.508)^2)*O64)</f>
        <v>79.414695580521681</v>
      </c>
    </row>
    <row r="65" spans="1:256" ht="15">
      <c r="A65" s="53"/>
      <c r="B65" s="104" t="s">
        <v>153</v>
      </c>
      <c r="C65" s="78">
        <v>2009</v>
      </c>
      <c r="D65" s="78" t="s">
        <v>194</v>
      </c>
      <c r="E65" s="64">
        <v>59.45</v>
      </c>
      <c r="F65" s="130">
        <v>20</v>
      </c>
      <c r="G65" s="130">
        <v>23</v>
      </c>
      <c r="H65" s="128">
        <v>25</v>
      </c>
      <c r="I65" s="94">
        <v>23</v>
      </c>
      <c r="J65" s="120">
        <v>26</v>
      </c>
      <c r="K65" s="120">
        <v>29</v>
      </c>
      <c r="L65" s="120">
        <v>30</v>
      </c>
      <c r="M65" s="94">
        <v>30</v>
      </c>
      <c r="N65" s="95">
        <v>5</v>
      </c>
      <c r="O65" s="96">
        <f>I65+M65</f>
        <v>53</v>
      </c>
      <c r="P65" s="97">
        <f>IF(O65=0,0,10^(0.75194503*LOG10(E65/175.508)^2)*O65)</f>
        <v>77.711103117782912</v>
      </c>
    </row>
    <row r="66" spans="1:256">
      <c r="A66" s="53"/>
      <c r="B66" s="135" t="s">
        <v>157</v>
      </c>
      <c r="C66" s="136">
        <v>2007</v>
      </c>
      <c r="D66" s="136" t="s">
        <v>16</v>
      </c>
      <c r="E66" s="64">
        <v>58.6</v>
      </c>
      <c r="F66" s="130">
        <v>22</v>
      </c>
      <c r="G66" s="128">
        <v>30</v>
      </c>
      <c r="H66" s="128">
        <v>30</v>
      </c>
      <c r="I66" s="94">
        <v>22</v>
      </c>
      <c r="J66" s="120">
        <v>29</v>
      </c>
      <c r="K66" s="109">
        <v>35</v>
      </c>
      <c r="L66" s="109">
        <v>35</v>
      </c>
      <c r="M66" s="94">
        <v>29</v>
      </c>
      <c r="N66" s="95">
        <v>6</v>
      </c>
      <c r="O66" s="96">
        <f>I66+M66</f>
        <v>51</v>
      </c>
      <c r="P66" s="97">
        <f>IF(O66=0,0,10^(0.75194503*LOG10(E66/175.508)^2)*O66)</f>
        <v>75.549019719971511</v>
      </c>
    </row>
    <row r="67" spans="1:256">
      <c r="A67" s="53"/>
      <c r="B67" s="211" t="s">
        <v>158</v>
      </c>
      <c r="C67" s="136">
        <v>2007</v>
      </c>
      <c r="D67" s="136" t="s">
        <v>16</v>
      </c>
      <c r="E67" s="78">
        <v>94.2</v>
      </c>
      <c r="F67" s="130">
        <v>60</v>
      </c>
      <c r="G67" s="128">
        <v>60</v>
      </c>
      <c r="H67" s="128">
        <v>60</v>
      </c>
      <c r="I67" s="56">
        <v>60</v>
      </c>
      <c r="J67" s="109">
        <v>68</v>
      </c>
      <c r="K67" s="109">
        <v>70</v>
      </c>
      <c r="L67" s="109">
        <v>72</v>
      </c>
      <c r="M67" s="56">
        <v>0</v>
      </c>
      <c r="N67" s="57"/>
      <c r="O67" s="58">
        <f>I67+M67</f>
        <v>60</v>
      </c>
      <c r="P67" s="59">
        <f>IF(O67=0,0,10^(0.75194503*LOG10(E67/175.508)^2)*O67)</f>
        <v>68.087593211617815</v>
      </c>
    </row>
    <row r="68" spans="1:256">
      <c r="A68" s="65"/>
      <c r="B68" s="101" t="s">
        <v>65</v>
      </c>
      <c r="C68" s="78">
        <v>2012</v>
      </c>
      <c r="D68" s="76" t="s">
        <v>20</v>
      </c>
      <c r="E68" s="62">
        <v>70.849999999999994</v>
      </c>
      <c r="F68" s="130">
        <v>16</v>
      </c>
      <c r="G68" s="130">
        <v>18</v>
      </c>
      <c r="H68" s="130">
        <v>21</v>
      </c>
      <c r="I68" s="63">
        <v>21</v>
      </c>
      <c r="J68" s="120">
        <v>21</v>
      </c>
      <c r="K68" s="120">
        <v>23</v>
      </c>
      <c r="L68" s="120">
        <v>26</v>
      </c>
      <c r="M68" s="56">
        <v>26</v>
      </c>
      <c r="N68" s="57">
        <v>5</v>
      </c>
      <c r="O68" s="58">
        <f>I68+M68</f>
        <v>47</v>
      </c>
      <c r="P68" s="59">
        <f>IF(O68=0,0,10^(0.75194503*LOG10(E68/175.508)^2)*O68)</f>
        <v>61.489555872093128</v>
      </c>
    </row>
    <row r="69" spans="1:256">
      <c r="A69" s="53"/>
      <c r="B69" s="135" t="s">
        <v>126</v>
      </c>
      <c r="C69" s="136">
        <v>2007</v>
      </c>
      <c r="D69" s="136" t="s">
        <v>90</v>
      </c>
      <c r="E69" s="64">
        <v>68.2</v>
      </c>
      <c r="F69" s="128">
        <v>20</v>
      </c>
      <c r="G69" s="128">
        <v>20</v>
      </c>
      <c r="H69" s="130">
        <v>20</v>
      </c>
      <c r="I69" s="63">
        <v>20</v>
      </c>
      <c r="J69" s="120">
        <v>25</v>
      </c>
      <c r="K69" s="109">
        <v>0</v>
      </c>
      <c r="L69" s="109">
        <v>0</v>
      </c>
      <c r="M69" s="56">
        <v>25</v>
      </c>
      <c r="N69" s="57">
        <v>6</v>
      </c>
      <c r="O69" s="58">
        <f>I69+M69</f>
        <v>45</v>
      </c>
      <c r="P69" s="59">
        <f>IF(O69=0,0,10^(0.75194503*LOG10(E69/175.508)^2)*O69)</f>
        <v>60.246344662288749</v>
      </c>
    </row>
    <row r="70" spans="1:256">
      <c r="A70" s="53"/>
      <c r="B70" s="135" t="s">
        <v>60</v>
      </c>
      <c r="C70" s="136">
        <v>2009</v>
      </c>
      <c r="D70" s="136" t="s">
        <v>20</v>
      </c>
      <c r="E70" s="64">
        <v>68.900000000000006</v>
      </c>
      <c r="F70" s="130">
        <v>14</v>
      </c>
      <c r="G70" s="130">
        <v>15</v>
      </c>
      <c r="H70" s="130">
        <v>16</v>
      </c>
      <c r="I70" s="63">
        <v>16</v>
      </c>
      <c r="J70" s="120">
        <v>20</v>
      </c>
      <c r="K70" s="120">
        <v>22</v>
      </c>
      <c r="L70" s="120">
        <v>24</v>
      </c>
      <c r="M70" s="56">
        <v>24</v>
      </c>
      <c r="N70" s="57">
        <v>7</v>
      </c>
      <c r="O70" s="58">
        <f>I70+M70</f>
        <v>40</v>
      </c>
      <c r="P70" s="59">
        <f>IF(O70=0,0,10^(0.75194503*LOG10(E70/175.508)^2)*O70)</f>
        <v>53.217570725766308</v>
      </c>
    </row>
    <row r="71" spans="1:256">
      <c r="A71" s="53"/>
      <c r="B71" s="75" t="s">
        <v>142</v>
      </c>
      <c r="C71" s="78">
        <v>2014</v>
      </c>
      <c r="D71" s="78" t="s">
        <v>144</v>
      </c>
      <c r="E71" s="64">
        <v>48.9</v>
      </c>
      <c r="F71" s="130">
        <v>18</v>
      </c>
      <c r="G71" s="128">
        <v>20</v>
      </c>
      <c r="H71" s="130">
        <v>21</v>
      </c>
      <c r="I71" s="63">
        <v>21</v>
      </c>
      <c r="J71" s="109">
        <v>27</v>
      </c>
      <c r="K71" s="109">
        <v>27</v>
      </c>
      <c r="L71" s="109">
        <v>31</v>
      </c>
      <c r="M71" s="56">
        <v>0</v>
      </c>
      <c r="N71" s="57">
        <v>5</v>
      </c>
      <c r="O71" s="58">
        <f>I71+M71</f>
        <v>21</v>
      </c>
      <c r="P71" s="59">
        <f>IF(O71=0,0,10^(0.75194503*LOG10(E71/175.508)^2)*O71)</f>
        <v>35.795397977203436</v>
      </c>
    </row>
    <row r="72" spans="1:256" ht="64.8" customHeight="1">
      <c r="A72" s="241" t="s">
        <v>205</v>
      </c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</row>
    <row r="74" spans="1:256" s="52" customFormat="1">
      <c r="A74" s="86">
        <v>15</v>
      </c>
      <c r="B74" s="72" t="s">
        <v>181</v>
      </c>
      <c r="C74" s="110">
        <v>2006</v>
      </c>
      <c r="D74" s="138" t="s">
        <v>16</v>
      </c>
      <c r="E74" s="55">
        <v>62</v>
      </c>
      <c r="F74" s="122">
        <v>60</v>
      </c>
      <c r="G74" s="123">
        <v>66</v>
      </c>
      <c r="H74" s="123">
        <v>66</v>
      </c>
      <c r="I74" s="56">
        <v>60</v>
      </c>
      <c r="J74" s="120">
        <v>75</v>
      </c>
      <c r="K74" s="120">
        <v>79</v>
      </c>
      <c r="L74" s="120">
        <v>82</v>
      </c>
      <c r="M74" s="56">
        <v>82</v>
      </c>
      <c r="N74" s="57">
        <v>1</v>
      </c>
      <c r="O74" s="58">
        <f>I74+M74</f>
        <v>142</v>
      </c>
      <c r="P74" s="59">
        <f>IF(O74=0,0,10^(0.75194503*LOG10(E74/175.508)^2)*O74)</f>
        <v>202.23173431100258</v>
      </c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s="52" customFormat="1">
      <c r="A75" s="87">
        <v>9</v>
      </c>
      <c r="B75" s="72" t="s">
        <v>137</v>
      </c>
      <c r="C75" s="110">
        <v>2005</v>
      </c>
      <c r="D75" s="74" t="s">
        <v>132</v>
      </c>
      <c r="E75" s="61">
        <v>42.25</v>
      </c>
      <c r="F75" s="122">
        <v>43</v>
      </c>
      <c r="G75" s="122">
        <v>45</v>
      </c>
      <c r="H75" s="122">
        <v>47</v>
      </c>
      <c r="I75" s="56">
        <v>47</v>
      </c>
      <c r="J75" s="120">
        <v>53</v>
      </c>
      <c r="K75" s="120">
        <v>55</v>
      </c>
      <c r="L75" s="120">
        <v>57</v>
      </c>
      <c r="M75" s="56">
        <v>57</v>
      </c>
      <c r="N75" s="57">
        <v>2</v>
      </c>
      <c r="O75" s="58">
        <f>I75+M75</f>
        <v>104</v>
      </c>
      <c r="P75" s="59">
        <f>IF(O75=0,0,10^(0.75194503*LOG10(E75/175.508)^2)*O75)</f>
        <v>201.67699823031418</v>
      </c>
      <c r="Q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s="52" customFormat="1">
      <c r="A76" s="87">
        <v>11</v>
      </c>
      <c r="B76" s="72" t="s">
        <v>130</v>
      </c>
      <c r="C76" s="111">
        <v>2005</v>
      </c>
      <c r="D76" s="139" t="s">
        <v>90</v>
      </c>
      <c r="E76" s="61">
        <v>49.6</v>
      </c>
      <c r="F76" s="122">
        <v>48</v>
      </c>
      <c r="G76" s="122">
        <v>52</v>
      </c>
      <c r="H76" s="122">
        <v>55</v>
      </c>
      <c r="I76" s="56">
        <v>55</v>
      </c>
      <c r="J76" s="120">
        <v>58</v>
      </c>
      <c r="K76" s="120">
        <v>62</v>
      </c>
      <c r="L76" s="109">
        <v>65</v>
      </c>
      <c r="M76" s="56">
        <v>62</v>
      </c>
      <c r="N76" s="57">
        <v>3</v>
      </c>
      <c r="O76" s="58">
        <f>I76+M76</f>
        <v>117</v>
      </c>
      <c r="P76" s="59">
        <f>IF(O76=0,0,10^(0.75194503*LOG10(E76/175.508)^2)*O76)</f>
        <v>197.0926040559261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s="52" customFormat="1">
      <c r="A77" s="87">
        <v>13</v>
      </c>
      <c r="B77" s="72" t="s">
        <v>180</v>
      </c>
      <c r="C77" s="111">
        <v>2006</v>
      </c>
      <c r="D77" s="139" t="s">
        <v>16</v>
      </c>
      <c r="E77" s="61">
        <v>55.3</v>
      </c>
      <c r="F77" s="122">
        <v>51</v>
      </c>
      <c r="G77" s="123">
        <v>53</v>
      </c>
      <c r="H77" s="122">
        <v>54</v>
      </c>
      <c r="I77" s="56">
        <v>54</v>
      </c>
      <c r="J77" s="120">
        <v>61</v>
      </c>
      <c r="K77" s="109">
        <v>64</v>
      </c>
      <c r="L77" s="109">
        <v>66</v>
      </c>
      <c r="M77" s="56">
        <v>61</v>
      </c>
      <c r="N77" s="57">
        <v>4</v>
      </c>
      <c r="O77" s="58">
        <f>I77+M77</f>
        <v>115</v>
      </c>
      <c r="P77" s="59">
        <f>IF(O77=0,0,10^(0.75194503*LOG10(E77/175.508)^2)*O77)</f>
        <v>177.77383946159966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s="52" customFormat="1" ht="15">
      <c r="A78" s="87">
        <v>14</v>
      </c>
      <c r="B78" s="104" t="s">
        <v>151</v>
      </c>
      <c r="C78" s="111">
        <v>2009</v>
      </c>
      <c r="D78" s="139" t="s">
        <v>183</v>
      </c>
      <c r="E78" s="61">
        <v>84.7</v>
      </c>
      <c r="F78" s="123">
        <v>55</v>
      </c>
      <c r="G78" s="122">
        <v>55</v>
      </c>
      <c r="H78" s="123">
        <v>60</v>
      </c>
      <c r="I78" s="56">
        <v>55</v>
      </c>
      <c r="J78" s="120">
        <v>65</v>
      </c>
      <c r="K78" s="109">
        <v>68</v>
      </c>
      <c r="L78" s="109">
        <v>68</v>
      </c>
      <c r="M78" s="56">
        <v>65</v>
      </c>
      <c r="N78" s="57">
        <v>5</v>
      </c>
      <c r="O78" s="58">
        <f>I78+M78</f>
        <v>120</v>
      </c>
      <c r="P78" s="59">
        <f>IF(O78=0,0,10^(0.75194503*LOG10(E78/175.508)^2)*O78)</f>
        <v>142.71318812622573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52" customFormat="1">
      <c r="A79" s="87">
        <v>8</v>
      </c>
      <c r="B79" s="72" t="s">
        <v>169</v>
      </c>
      <c r="C79" s="111">
        <v>2010</v>
      </c>
      <c r="D79" s="74" t="s">
        <v>182</v>
      </c>
      <c r="E79" s="61">
        <v>57.5</v>
      </c>
      <c r="F79" s="122">
        <v>40</v>
      </c>
      <c r="G79" s="122">
        <v>43</v>
      </c>
      <c r="H79" s="123">
        <v>46</v>
      </c>
      <c r="I79" s="56">
        <v>43</v>
      </c>
      <c r="J79" s="120">
        <v>50</v>
      </c>
      <c r="K79" s="109">
        <v>54</v>
      </c>
      <c r="L79" s="109"/>
      <c r="M79" s="56">
        <v>50</v>
      </c>
      <c r="N79" s="57">
        <v>6</v>
      </c>
      <c r="O79" s="58">
        <f>I79+M79</f>
        <v>93</v>
      </c>
      <c r="P79" s="59">
        <f>IF(O79=0,0,10^(0.75194503*LOG10(E79/175.508)^2)*O79)</f>
        <v>139.66538155367564</v>
      </c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52" customFormat="1">
      <c r="A80" s="87">
        <v>17</v>
      </c>
      <c r="B80" s="72" t="s">
        <v>48</v>
      </c>
      <c r="C80" s="74">
        <v>2013</v>
      </c>
      <c r="D80" s="139" t="s">
        <v>16</v>
      </c>
      <c r="E80" s="61">
        <v>30.5</v>
      </c>
      <c r="F80" s="123">
        <v>19</v>
      </c>
      <c r="G80" s="122">
        <v>20</v>
      </c>
      <c r="H80" s="124">
        <v>22</v>
      </c>
      <c r="I80" s="56">
        <v>22</v>
      </c>
      <c r="J80" s="120">
        <v>25</v>
      </c>
      <c r="K80" s="121">
        <v>27</v>
      </c>
      <c r="L80" s="121">
        <v>28</v>
      </c>
      <c r="M80" s="56">
        <v>28</v>
      </c>
      <c r="N80" s="57">
        <v>1</v>
      </c>
      <c r="O80" s="151">
        <f>I80+M80</f>
        <v>50</v>
      </c>
      <c r="P80" s="59">
        <f>IF(O80=0,0,10^(0.75194503*LOG10(E80/175.508)^2)*O80)</f>
        <v>135.92211191399966</v>
      </c>
      <c r="Q80" s="3" t="s">
        <v>193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s="52" customFormat="1">
      <c r="A81" s="87">
        <v>10</v>
      </c>
      <c r="B81" s="72" t="s">
        <v>47</v>
      </c>
      <c r="C81" s="111">
        <v>2008</v>
      </c>
      <c r="D81" s="139" t="s">
        <v>20</v>
      </c>
      <c r="E81" s="61">
        <v>70.5</v>
      </c>
      <c r="F81" s="122">
        <v>43</v>
      </c>
      <c r="G81" s="122">
        <v>46</v>
      </c>
      <c r="H81" s="123">
        <v>48</v>
      </c>
      <c r="I81" s="56">
        <v>46</v>
      </c>
      <c r="J81" s="120">
        <v>54</v>
      </c>
      <c r="K81" s="109">
        <v>57</v>
      </c>
      <c r="L81" s="120">
        <v>57</v>
      </c>
      <c r="M81" s="56">
        <v>57</v>
      </c>
      <c r="N81" s="57">
        <v>7</v>
      </c>
      <c r="O81" s="58">
        <f>I81+M81</f>
        <v>103</v>
      </c>
      <c r="P81" s="59">
        <f>IF(O81=0,0,10^(0.75194503*LOG10(E81/175.508)^2)*O81)</f>
        <v>135.1507452034308</v>
      </c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s="52" customFormat="1" ht="15">
      <c r="A82" s="87">
        <v>12</v>
      </c>
      <c r="B82" s="104" t="s">
        <v>150</v>
      </c>
      <c r="C82" s="111">
        <v>2010</v>
      </c>
      <c r="D82" s="139" t="s">
        <v>183</v>
      </c>
      <c r="E82" s="61">
        <v>74.55</v>
      </c>
      <c r="F82" s="122">
        <v>45</v>
      </c>
      <c r="G82" s="123">
        <v>48</v>
      </c>
      <c r="H82" s="123">
        <v>48</v>
      </c>
      <c r="I82" s="56">
        <v>45</v>
      </c>
      <c r="J82" s="120">
        <v>55</v>
      </c>
      <c r="K82" s="109">
        <v>58</v>
      </c>
      <c r="L82" s="109">
        <v>58</v>
      </c>
      <c r="M82" s="56">
        <v>55</v>
      </c>
      <c r="N82" s="57">
        <v>8</v>
      </c>
      <c r="O82" s="58">
        <f>I82+M82</f>
        <v>100</v>
      </c>
      <c r="P82" s="59">
        <f>IF(O82=0,0,10^(0.75194503*LOG10(E82/175.508)^2)*O82)</f>
        <v>127.04946843970433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52" customFormat="1" ht="14.4" customHeight="1">
      <c r="A83" s="87">
        <v>4</v>
      </c>
      <c r="B83" s="107" t="s">
        <v>145</v>
      </c>
      <c r="C83" s="111">
        <v>2008</v>
      </c>
      <c r="D83" s="74" t="s">
        <v>144</v>
      </c>
      <c r="E83" s="61">
        <v>63</v>
      </c>
      <c r="F83" s="123">
        <v>34</v>
      </c>
      <c r="G83" s="122">
        <v>34</v>
      </c>
      <c r="H83" s="122">
        <v>38</v>
      </c>
      <c r="I83" s="56">
        <v>38</v>
      </c>
      <c r="J83" s="120">
        <v>45</v>
      </c>
      <c r="K83" s="120">
        <v>50</v>
      </c>
      <c r="L83" s="120">
        <v>52</v>
      </c>
      <c r="M83" s="56">
        <v>52</v>
      </c>
      <c r="N83" s="57">
        <v>9</v>
      </c>
      <c r="O83" s="58">
        <f>I83+M83</f>
        <v>90</v>
      </c>
      <c r="P83" s="59">
        <f>IF(O83=0,0,10^(0.75194503*LOG10(E83/175.508)^2)*O83)</f>
        <v>126.7994078511081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52" customFormat="1">
      <c r="A84" s="87">
        <v>20</v>
      </c>
      <c r="B84" s="72" t="s">
        <v>115</v>
      </c>
      <c r="C84" s="74">
        <v>2013</v>
      </c>
      <c r="D84" s="139" t="s">
        <v>90</v>
      </c>
      <c r="E84" s="61">
        <v>40.15</v>
      </c>
      <c r="F84" s="122">
        <v>24</v>
      </c>
      <c r="G84" s="123">
        <v>26</v>
      </c>
      <c r="H84" s="123">
        <v>26</v>
      </c>
      <c r="I84" s="56">
        <v>24</v>
      </c>
      <c r="J84" s="120">
        <v>34</v>
      </c>
      <c r="K84" s="120">
        <v>36</v>
      </c>
      <c r="L84" s="120">
        <v>38</v>
      </c>
      <c r="M84" s="56">
        <v>38</v>
      </c>
      <c r="N84" s="57">
        <v>2</v>
      </c>
      <c r="O84" s="58">
        <f>I84+M84</f>
        <v>62</v>
      </c>
      <c r="P84" s="59">
        <f>IF(O84=0,0,10^(0.75194503*LOG10(E84/175.508)^2)*O84)</f>
        <v>126.17609717167852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s="52" customFormat="1" ht="15">
      <c r="A85" s="87">
        <v>3</v>
      </c>
      <c r="B85" s="104" t="s">
        <v>159</v>
      </c>
      <c r="C85" s="111">
        <v>2010</v>
      </c>
      <c r="D85" s="74" t="s">
        <v>160</v>
      </c>
      <c r="E85" s="61">
        <v>55.4</v>
      </c>
      <c r="F85" s="122">
        <v>32</v>
      </c>
      <c r="G85" s="122">
        <v>35</v>
      </c>
      <c r="H85" s="122">
        <v>36</v>
      </c>
      <c r="I85" s="56">
        <v>36</v>
      </c>
      <c r="J85" s="120">
        <v>42</v>
      </c>
      <c r="K85" s="109">
        <v>45</v>
      </c>
      <c r="L85" s="109">
        <v>47</v>
      </c>
      <c r="M85" s="56">
        <v>42</v>
      </c>
      <c r="N85" s="57">
        <v>10</v>
      </c>
      <c r="O85" s="58">
        <f>I85+M85</f>
        <v>78</v>
      </c>
      <c r="P85" s="59">
        <f>IF(O85=0,0,10^(0.75194503*LOG10(E85/175.508)^2)*O85)</f>
        <v>120.41295699048277</v>
      </c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s="52" customFormat="1">
      <c r="A86" s="87">
        <v>1</v>
      </c>
      <c r="B86" s="72" t="s">
        <v>165</v>
      </c>
      <c r="C86" s="111">
        <v>2010</v>
      </c>
      <c r="D86" s="74" t="s">
        <v>144</v>
      </c>
      <c r="E86" s="61">
        <v>48.7</v>
      </c>
      <c r="F86" s="122">
        <v>27</v>
      </c>
      <c r="G86" s="122">
        <v>30</v>
      </c>
      <c r="H86" s="122">
        <v>32</v>
      </c>
      <c r="I86" s="56">
        <v>32</v>
      </c>
      <c r="J86" s="120">
        <v>33</v>
      </c>
      <c r="K86" s="120">
        <v>36</v>
      </c>
      <c r="L86" s="120">
        <v>38</v>
      </c>
      <c r="M86" s="56">
        <v>38</v>
      </c>
      <c r="N86" s="57">
        <v>11</v>
      </c>
      <c r="O86" s="58">
        <f>I86+M86</f>
        <v>70</v>
      </c>
      <c r="P86" s="59">
        <f>IF(O86=0,0,10^(0.75194503*LOG10(E86/175.508)^2)*O86)</f>
        <v>119.72749569774344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s="52" customFormat="1">
      <c r="A87" s="87">
        <v>5</v>
      </c>
      <c r="B87" s="72" t="s">
        <v>179</v>
      </c>
      <c r="C87" s="111">
        <v>2006</v>
      </c>
      <c r="D87" s="74" t="s">
        <v>16</v>
      </c>
      <c r="E87" s="61">
        <v>67</v>
      </c>
      <c r="F87" s="122">
        <v>35</v>
      </c>
      <c r="G87" s="122">
        <v>37</v>
      </c>
      <c r="H87" s="122">
        <v>39</v>
      </c>
      <c r="I87" s="56">
        <v>39</v>
      </c>
      <c r="J87" s="120">
        <v>45</v>
      </c>
      <c r="K87" s="120">
        <v>48</v>
      </c>
      <c r="L87" s="109">
        <v>50</v>
      </c>
      <c r="M87" s="56">
        <v>48</v>
      </c>
      <c r="N87" s="57">
        <v>12</v>
      </c>
      <c r="O87" s="58">
        <f>I87+M87</f>
        <v>87</v>
      </c>
      <c r="P87" s="59">
        <f>IF(O87=0,0,10^(0.75194503*LOG10(E87/175.508)^2)*O87)</f>
        <v>117.77192131376796</v>
      </c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s="52" customFormat="1" ht="15">
      <c r="A88" s="87">
        <v>19</v>
      </c>
      <c r="B88" s="104" t="s">
        <v>149</v>
      </c>
      <c r="C88" s="74">
        <v>2011</v>
      </c>
      <c r="D88" s="139" t="s">
        <v>183</v>
      </c>
      <c r="E88" s="61">
        <v>49.3</v>
      </c>
      <c r="F88" s="122">
        <v>24</v>
      </c>
      <c r="G88" s="122">
        <v>26</v>
      </c>
      <c r="H88" s="123">
        <v>27</v>
      </c>
      <c r="I88" s="56">
        <v>26</v>
      </c>
      <c r="J88" s="120">
        <v>35</v>
      </c>
      <c r="K88" s="120">
        <v>37</v>
      </c>
      <c r="L88" s="120">
        <v>39</v>
      </c>
      <c r="M88" s="56">
        <v>39</v>
      </c>
      <c r="N88" s="57">
        <v>3</v>
      </c>
      <c r="O88" s="58">
        <f>I88+M88</f>
        <v>65</v>
      </c>
      <c r="P88" s="59">
        <f>IF(O88=0,0,10^(0.75194503*LOG10(E88/175.508)^2)*O88)</f>
        <v>110.04686116872227</v>
      </c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s="52" customFormat="1">
      <c r="A89" s="87">
        <v>7</v>
      </c>
      <c r="B89" s="72" t="s">
        <v>168</v>
      </c>
      <c r="C89" s="110">
        <v>2010</v>
      </c>
      <c r="D89" s="74" t="s">
        <v>182</v>
      </c>
      <c r="E89" s="61">
        <v>82.5</v>
      </c>
      <c r="F89" s="122">
        <v>36</v>
      </c>
      <c r="G89" s="123">
        <v>40</v>
      </c>
      <c r="H89" s="122">
        <v>40</v>
      </c>
      <c r="I89" s="56">
        <v>40</v>
      </c>
      <c r="J89" s="120">
        <v>48</v>
      </c>
      <c r="K89" s="120">
        <v>51</v>
      </c>
      <c r="L89" s="109">
        <v>53</v>
      </c>
      <c r="M89" s="56">
        <v>51</v>
      </c>
      <c r="N89" s="57">
        <v>13</v>
      </c>
      <c r="O89" s="58">
        <f>I89+M89</f>
        <v>91</v>
      </c>
      <c r="P89" s="59">
        <f>IF(O89=0,0,10^(0.75194503*LOG10(E89/175.508)^2)*O89)</f>
        <v>109.61278321549834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s="52" customFormat="1">
      <c r="A90" s="86">
        <v>6</v>
      </c>
      <c r="B90" s="72" t="s">
        <v>178</v>
      </c>
      <c r="C90" s="110">
        <v>2010</v>
      </c>
      <c r="D90" s="73" t="s">
        <v>160</v>
      </c>
      <c r="E90" s="64">
        <v>78.75</v>
      </c>
      <c r="F90" s="123">
        <v>35</v>
      </c>
      <c r="G90" s="122">
        <v>35</v>
      </c>
      <c r="H90" s="122">
        <v>37</v>
      </c>
      <c r="I90" s="56">
        <v>37</v>
      </c>
      <c r="J90" s="120">
        <v>45</v>
      </c>
      <c r="K90" s="120">
        <v>47</v>
      </c>
      <c r="L90" s="120">
        <v>50</v>
      </c>
      <c r="M90" s="56">
        <v>50</v>
      </c>
      <c r="N90" s="57">
        <v>14</v>
      </c>
      <c r="O90" s="58">
        <f>I90+M90</f>
        <v>87</v>
      </c>
      <c r="P90" s="59">
        <f>IF(O90=0,0,10^(0.75194503*LOG10(E90/175.508)^2)*O90)</f>
        <v>107.30181426409469</v>
      </c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s="52" customFormat="1">
      <c r="A91" s="86">
        <v>16</v>
      </c>
      <c r="B91" s="72" t="s">
        <v>136</v>
      </c>
      <c r="C91" s="73">
        <v>2012</v>
      </c>
      <c r="D91" s="138" t="s">
        <v>132</v>
      </c>
      <c r="E91" s="64">
        <v>25.4</v>
      </c>
      <c r="F91" s="122">
        <v>12</v>
      </c>
      <c r="G91" s="122">
        <v>13</v>
      </c>
      <c r="H91" s="122">
        <v>14</v>
      </c>
      <c r="I91" s="56">
        <v>14</v>
      </c>
      <c r="J91" s="120">
        <v>15</v>
      </c>
      <c r="K91" s="120">
        <v>16</v>
      </c>
      <c r="L91" s="120">
        <v>17</v>
      </c>
      <c r="M91" s="56">
        <v>17</v>
      </c>
      <c r="N91" s="57">
        <v>4</v>
      </c>
      <c r="O91" s="58">
        <f>I91+M91</f>
        <v>31</v>
      </c>
      <c r="P91" s="59">
        <f>IF(O91=0,0,10^(0.75194503*LOG10(E91/175.508)^2)*O91)</f>
        <v>105.01617655989016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s="52" customFormat="1" ht="15">
      <c r="A92" s="86">
        <v>18</v>
      </c>
      <c r="B92" s="104" t="s">
        <v>49</v>
      </c>
      <c r="C92" s="73">
        <v>2012</v>
      </c>
      <c r="D92" s="138" t="s">
        <v>160</v>
      </c>
      <c r="E92" s="61">
        <v>51.25</v>
      </c>
      <c r="F92" s="122">
        <v>22</v>
      </c>
      <c r="G92" s="122">
        <v>24</v>
      </c>
      <c r="H92" s="122">
        <v>25</v>
      </c>
      <c r="I92" s="56">
        <v>25</v>
      </c>
      <c r="J92" s="120">
        <v>30</v>
      </c>
      <c r="K92" s="120">
        <v>33</v>
      </c>
      <c r="L92" s="109">
        <v>35</v>
      </c>
      <c r="M92" s="56">
        <v>33</v>
      </c>
      <c r="N92" s="57">
        <v>5</v>
      </c>
      <c r="O92" s="58">
        <f>I92+M92</f>
        <v>58</v>
      </c>
      <c r="P92" s="59">
        <f>IF(O92=0,0,10^(0.75194503*LOG10(E92/175.508)^2)*O92)</f>
        <v>95.13365834373981</v>
      </c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s="52" customFormat="1">
      <c r="A93" s="86">
        <v>2</v>
      </c>
      <c r="B93" s="72" t="s">
        <v>50</v>
      </c>
      <c r="C93" s="110">
        <v>2009</v>
      </c>
      <c r="D93" s="73" t="s">
        <v>184</v>
      </c>
      <c r="E93" s="64">
        <v>87.6</v>
      </c>
      <c r="F93" s="122">
        <v>30</v>
      </c>
      <c r="G93" s="122">
        <v>34</v>
      </c>
      <c r="H93" s="122">
        <v>35</v>
      </c>
      <c r="I93" s="56">
        <v>35</v>
      </c>
      <c r="J93" s="120">
        <v>41</v>
      </c>
      <c r="K93" s="120">
        <v>45</v>
      </c>
      <c r="L93" s="120">
        <v>46</v>
      </c>
      <c r="M93" s="56">
        <v>46</v>
      </c>
      <c r="N93" s="57">
        <v>15</v>
      </c>
      <c r="O93" s="58">
        <f>I93+M93</f>
        <v>81</v>
      </c>
      <c r="P93" s="59">
        <f>IF(O93=0,0,10^(0.75194503*LOG10(E93/175.508)^2)*O93)</f>
        <v>94.83558896728529</v>
      </c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</sheetData>
  <sortState ref="A74:IV93">
    <sortCondition descending="1" ref="P74:P93"/>
  </sortState>
  <mergeCells count="2">
    <mergeCell ref="C1:L1"/>
    <mergeCell ref="A72:P7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opLeftCell="A7" zoomScaleNormal="100" workbookViewId="0">
      <selection activeCell="N12" sqref="N12"/>
    </sheetView>
  </sheetViews>
  <sheetFormatPr defaultColWidth="9.109375" defaultRowHeight="13.2"/>
  <cols>
    <col min="1" max="1" width="3.5546875" style="3" customWidth="1"/>
    <col min="2" max="2" width="22" style="3" customWidth="1"/>
    <col min="3" max="3" width="6.6640625" style="3" customWidth="1"/>
    <col min="4" max="4" width="11.33203125" style="3" customWidth="1"/>
    <col min="5" max="8" width="6.6640625" style="3" customWidth="1"/>
    <col min="9" max="9" width="6.6640625" style="4" customWidth="1"/>
    <col min="10" max="12" width="6.6640625" style="3" customWidth="1"/>
    <col min="13" max="13" width="6.6640625" style="4" customWidth="1"/>
    <col min="14" max="14" width="6.6640625" style="3" customWidth="1"/>
    <col min="15" max="15" width="6.6640625" style="4" customWidth="1"/>
    <col min="16" max="16" width="9.44140625" style="3" customWidth="1"/>
    <col min="17" max="16384" width="9.109375" style="3"/>
  </cols>
  <sheetData>
    <row r="2" spans="1:16">
      <c r="A2" s="173" t="s">
        <v>14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>
      <c r="A3" s="174" t="s">
        <v>70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>
      <c r="A4" s="174" t="s">
        <v>71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6"/>
      <c r="P5" s="5"/>
    </row>
    <row r="6" spans="1:16" ht="12.75" customHeight="1">
      <c r="A6" s="171" t="s">
        <v>0</v>
      </c>
      <c r="B6" s="172" t="s">
        <v>1</v>
      </c>
      <c r="C6" s="171" t="s">
        <v>2</v>
      </c>
      <c r="D6" s="171" t="s">
        <v>3</v>
      </c>
      <c r="E6" s="165" t="s">
        <v>4</v>
      </c>
      <c r="F6" s="172" t="s">
        <v>5</v>
      </c>
      <c r="G6" s="172"/>
      <c r="H6" s="172"/>
      <c r="I6" s="172"/>
      <c r="J6" s="172" t="s">
        <v>6</v>
      </c>
      <c r="K6" s="172"/>
      <c r="L6" s="172"/>
      <c r="M6" s="172"/>
      <c r="N6" s="175" t="s">
        <v>7</v>
      </c>
      <c r="O6" s="176" t="s">
        <v>8</v>
      </c>
      <c r="P6" s="165" t="s">
        <v>9</v>
      </c>
    </row>
    <row r="7" spans="1:16">
      <c r="A7" s="171"/>
      <c r="B7" s="172"/>
      <c r="C7" s="171"/>
      <c r="D7" s="171"/>
      <c r="E7" s="165"/>
      <c r="F7" s="1" t="s">
        <v>10</v>
      </c>
      <c r="G7" s="1" t="s">
        <v>11</v>
      </c>
      <c r="H7" s="1" t="s">
        <v>12</v>
      </c>
      <c r="I7" s="7" t="s">
        <v>13</v>
      </c>
      <c r="J7" s="1" t="s">
        <v>10</v>
      </c>
      <c r="K7" s="1" t="s">
        <v>11</v>
      </c>
      <c r="L7" s="1" t="s">
        <v>12</v>
      </c>
      <c r="M7" s="7" t="s">
        <v>13</v>
      </c>
      <c r="N7" s="175"/>
      <c r="O7" s="176"/>
      <c r="P7" s="165"/>
    </row>
    <row r="8" spans="1:16">
      <c r="A8" s="166" t="s">
        <v>72</v>
      </c>
      <c r="B8" s="166"/>
      <c r="C8" s="166"/>
      <c r="D8" s="166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</row>
    <row r="9" spans="1:16">
      <c r="A9" s="24">
        <v>1</v>
      </c>
      <c r="B9" s="28" t="s">
        <v>73</v>
      </c>
      <c r="C9" s="30">
        <v>2004</v>
      </c>
      <c r="D9" s="31" t="s">
        <v>16</v>
      </c>
      <c r="E9" s="12">
        <v>59.6</v>
      </c>
      <c r="F9" s="37">
        <v>61</v>
      </c>
      <c r="G9" s="37">
        <v>65</v>
      </c>
      <c r="H9" s="37">
        <v>67</v>
      </c>
      <c r="I9" s="8">
        <v>67</v>
      </c>
      <c r="J9" s="39">
        <v>71</v>
      </c>
      <c r="K9" s="41">
        <v>75</v>
      </c>
      <c r="L9" s="41">
        <v>77</v>
      </c>
      <c r="M9" s="8">
        <v>77</v>
      </c>
      <c r="N9" s="17">
        <v>2</v>
      </c>
      <c r="O9" s="9">
        <f>I9+M9</f>
        <v>144</v>
      </c>
      <c r="P9" s="10">
        <f>IF(O9=0,0,10^(0.75194503*LOG10(E9/175.508)^2)*O9)</f>
        <v>210.7641807652947</v>
      </c>
    </row>
    <row r="10" spans="1:16">
      <c r="A10" s="24">
        <v>3</v>
      </c>
      <c r="B10" s="13" t="s">
        <v>74</v>
      </c>
      <c r="C10" s="15">
        <v>2003</v>
      </c>
      <c r="D10" s="14" t="s">
        <v>16</v>
      </c>
      <c r="E10" s="12">
        <v>60.5</v>
      </c>
      <c r="F10" s="45">
        <v>65</v>
      </c>
      <c r="G10" s="37">
        <v>65</v>
      </c>
      <c r="H10" s="47">
        <v>68</v>
      </c>
      <c r="I10" s="8">
        <v>68</v>
      </c>
      <c r="J10" s="39">
        <v>75</v>
      </c>
      <c r="K10" s="41">
        <v>80</v>
      </c>
      <c r="L10" s="41">
        <v>85</v>
      </c>
      <c r="M10" s="8">
        <v>85</v>
      </c>
      <c r="N10" s="17">
        <v>1</v>
      </c>
      <c r="O10" s="9">
        <f>I10+M10</f>
        <v>153</v>
      </c>
      <c r="P10" s="10">
        <f>IF(O10=0,0,10^(0.75194503*LOG10(E10/175.508)^2)*O10)</f>
        <v>221.59811847656636</v>
      </c>
    </row>
    <row r="11" spans="1:16">
      <c r="A11" s="166" t="s">
        <v>75</v>
      </c>
      <c r="B11" s="166"/>
      <c r="C11" s="166"/>
      <c r="D11" s="166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</row>
    <row r="12" spans="1:16">
      <c r="A12" s="25">
        <v>5</v>
      </c>
      <c r="B12" s="28" t="s">
        <v>76</v>
      </c>
      <c r="C12" s="30">
        <v>2004</v>
      </c>
      <c r="D12" s="31" t="s">
        <v>30</v>
      </c>
      <c r="E12" s="23">
        <v>65.5</v>
      </c>
      <c r="F12" s="48">
        <v>35</v>
      </c>
      <c r="G12" s="26" t="s">
        <v>77</v>
      </c>
      <c r="H12" s="26" t="s">
        <v>77</v>
      </c>
      <c r="I12" s="8">
        <v>0</v>
      </c>
      <c r="J12" s="27" t="s">
        <v>77</v>
      </c>
      <c r="K12" s="19" t="s">
        <v>77</v>
      </c>
      <c r="L12" s="19" t="s">
        <v>77</v>
      </c>
      <c r="M12" s="8">
        <v>0</v>
      </c>
      <c r="N12" s="17" t="s">
        <v>78</v>
      </c>
      <c r="O12" s="9">
        <f t="shared" ref="O12:O17" si="0">I12+M12</f>
        <v>0</v>
      </c>
      <c r="P12" s="10">
        <f t="shared" ref="P12:P17" si="1">IF(O12=0,0,10^(0.75194503*LOG10(E12/175.508)^2)*O12)</f>
        <v>0</v>
      </c>
    </row>
    <row r="13" spans="1:16">
      <c r="A13" s="25">
        <v>8</v>
      </c>
      <c r="B13" s="28" t="s">
        <v>79</v>
      </c>
      <c r="C13" s="30">
        <v>2003</v>
      </c>
      <c r="D13" s="31" t="s">
        <v>80</v>
      </c>
      <c r="E13" s="23">
        <v>65.7</v>
      </c>
      <c r="F13" s="34">
        <v>53</v>
      </c>
      <c r="G13" s="33">
        <v>57</v>
      </c>
      <c r="H13" s="33">
        <v>60</v>
      </c>
      <c r="I13" s="8">
        <v>60</v>
      </c>
      <c r="J13" s="42">
        <v>70</v>
      </c>
      <c r="K13" s="41">
        <v>70</v>
      </c>
      <c r="L13" s="40">
        <v>81</v>
      </c>
      <c r="M13" s="8">
        <v>70</v>
      </c>
      <c r="N13" s="17">
        <v>5</v>
      </c>
      <c r="O13" s="9">
        <f t="shared" si="0"/>
        <v>130</v>
      </c>
      <c r="P13" s="10">
        <f t="shared" si="1"/>
        <v>178.18551731644541</v>
      </c>
    </row>
    <row r="14" spans="1:16" ht="13.8">
      <c r="A14" s="25">
        <v>9</v>
      </c>
      <c r="B14" s="32" t="s">
        <v>81</v>
      </c>
      <c r="C14" s="30">
        <v>2003</v>
      </c>
      <c r="D14" s="31" t="s">
        <v>82</v>
      </c>
      <c r="E14" s="23">
        <v>65.599999999999994</v>
      </c>
      <c r="F14" s="34">
        <v>55</v>
      </c>
      <c r="G14" s="33">
        <v>60</v>
      </c>
      <c r="H14" s="33">
        <v>63</v>
      </c>
      <c r="I14" s="8">
        <v>63</v>
      </c>
      <c r="J14" s="39">
        <v>70</v>
      </c>
      <c r="K14" s="41">
        <v>74</v>
      </c>
      <c r="L14" s="41">
        <v>77</v>
      </c>
      <c r="M14" s="8">
        <v>77</v>
      </c>
      <c r="N14" s="17">
        <v>3</v>
      </c>
      <c r="O14" s="9">
        <f t="shared" si="0"/>
        <v>140</v>
      </c>
      <c r="P14" s="10">
        <f t="shared" si="1"/>
        <v>192.07991574120504</v>
      </c>
    </row>
    <row r="15" spans="1:16">
      <c r="A15" s="25">
        <v>10</v>
      </c>
      <c r="B15" s="29" t="s">
        <v>83</v>
      </c>
      <c r="C15" s="30">
        <v>2004</v>
      </c>
      <c r="D15" s="31" t="s">
        <v>84</v>
      </c>
      <c r="E15" s="23">
        <v>66.3</v>
      </c>
      <c r="F15" s="34">
        <v>58</v>
      </c>
      <c r="G15" s="33">
        <v>61</v>
      </c>
      <c r="H15" s="35">
        <v>64</v>
      </c>
      <c r="I15" s="8">
        <v>61</v>
      </c>
      <c r="J15" s="39">
        <v>70</v>
      </c>
      <c r="K15" s="40">
        <v>74</v>
      </c>
      <c r="L15" s="40">
        <v>75</v>
      </c>
      <c r="M15" s="8">
        <v>70</v>
      </c>
      <c r="N15" s="17">
        <v>4</v>
      </c>
      <c r="O15" s="9">
        <f t="shared" si="0"/>
        <v>131</v>
      </c>
      <c r="P15" s="10">
        <f t="shared" si="1"/>
        <v>178.51647679171188</v>
      </c>
    </row>
    <row r="16" spans="1:16">
      <c r="A16" s="25">
        <v>15</v>
      </c>
      <c r="B16" s="28" t="s">
        <v>85</v>
      </c>
      <c r="C16" s="30">
        <v>2003</v>
      </c>
      <c r="D16" s="31" t="s">
        <v>16</v>
      </c>
      <c r="E16" s="23">
        <v>65.2</v>
      </c>
      <c r="F16" s="34">
        <v>62</v>
      </c>
      <c r="G16" s="33">
        <v>65</v>
      </c>
      <c r="H16" s="35">
        <v>70</v>
      </c>
      <c r="I16" s="8">
        <v>65</v>
      </c>
      <c r="J16" s="39">
        <v>73</v>
      </c>
      <c r="K16" s="41">
        <v>76</v>
      </c>
      <c r="L16" s="41">
        <v>80</v>
      </c>
      <c r="M16" s="8">
        <v>80</v>
      </c>
      <c r="N16" s="17">
        <v>2</v>
      </c>
      <c r="O16" s="9">
        <f t="shared" si="0"/>
        <v>145</v>
      </c>
      <c r="P16" s="10">
        <f t="shared" si="1"/>
        <v>199.72596813186249</v>
      </c>
    </row>
    <row r="17" spans="1:16">
      <c r="A17" s="24">
        <v>19</v>
      </c>
      <c r="B17" s="28" t="s">
        <v>86</v>
      </c>
      <c r="C17" s="30">
        <v>2003</v>
      </c>
      <c r="D17" s="31" t="s">
        <v>16</v>
      </c>
      <c r="E17" s="12">
        <v>66.3</v>
      </c>
      <c r="F17" s="37">
        <v>113</v>
      </c>
      <c r="G17" s="45">
        <v>117</v>
      </c>
      <c r="H17" s="45">
        <v>119</v>
      </c>
      <c r="I17" s="8">
        <v>113</v>
      </c>
      <c r="J17" s="39">
        <v>136</v>
      </c>
      <c r="K17" s="41">
        <v>141</v>
      </c>
      <c r="L17" s="40">
        <v>144</v>
      </c>
      <c r="M17" s="8">
        <v>141</v>
      </c>
      <c r="N17" s="17">
        <v>1</v>
      </c>
      <c r="O17" s="9">
        <f t="shared" si="0"/>
        <v>254</v>
      </c>
      <c r="P17" s="10">
        <f t="shared" si="1"/>
        <v>346.13118400835742</v>
      </c>
    </row>
    <row r="18" spans="1:16">
      <c r="A18" s="166" t="s">
        <v>87</v>
      </c>
      <c r="B18" s="197"/>
      <c r="C18" s="197"/>
      <c r="D18" s="19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</row>
    <row r="19" spans="1:16">
      <c r="A19" s="25">
        <v>21</v>
      </c>
      <c r="B19" s="28" t="s">
        <v>88</v>
      </c>
      <c r="C19" s="30">
        <v>2003</v>
      </c>
      <c r="D19" s="31" t="s">
        <v>20</v>
      </c>
      <c r="E19" s="23">
        <v>72.2</v>
      </c>
      <c r="F19" s="38">
        <v>65</v>
      </c>
      <c r="G19" s="45">
        <v>65</v>
      </c>
      <c r="H19" s="45">
        <v>66</v>
      </c>
      <c r="I19" s="8">
        <v>0</v>
      </c>
      <c r="J19" s="27" t="s">
        <v>78</v>
      </c>
      <c r="K19" s="19" t="s">
        <v>78</v>
      </c>
      <c r="L19" s="19" t="s">
        <v>78</v>
      </c>
      <c r="M19" s="8">
        <v>0</v>
      </c>
      <c r="N19" s="17" t="s">
        <v>78</v>
      </c>
      <c r="O19" s="9">
        <f>I19+M19</f>
        <v>0</v>
      </c>
      <c r="P19" s="10">
        <f>IF(O19=0,0,10^(0.75194503*LOG10(E19/175.508)^2)*O19)</f>
        <v>0</v>
      </c>
    </row>
    <row r="20" spans="1:16">
      <c r="A20" s="24">
        <v>22</v>
      </c>
      <c r="B20" s="28" t="s">
        <v>89</v>
      </c>
      <c r="C20" s="30">
        <v>2003</v>
      </c>
      <c r="D20" s="31" t="s">
        <v>90</v>
      </c>
      <c r="E20" s="12">
        <v>71.5</v>
      </c>
      <c r="F20" s="37">
        <v>73</v>
      </c>
      <c r="G20" s="37">
        <v>77</v>
      </c>
      <c r="H20" s="45">
        <v>80</v>
      </c>
      <c r="I20" s="8">
        <v>77</v>
      </c>
      <c r="J20" s="39">
        <v>87</v>
      </c>
      <c r="K20" s="40">
        <v>90</v>
      </c>
      <c r="L20" s="40">
        <v>90</v>
      </c>
      <c r="M20" s="8">
        <v>87</v>
      </c>
      <c r="N20" s="17">
        <v>2</v>
      </c>
      <c r="O20" s="9">
        <f>I20+M20</f>
        <v>164</v>
      </c>
      <c r="P20" s="10">
        <f>IF(O20=0,0,10^(0.75194503*LOG10(E20/175.508)^2)*O20)</f>
        <v>213.40733157754562</v>
      </c>
    </row>
    <row r="21" spans="1:16">
      <c r="A21" s="25">
        <v>25</v>
      </c>
      <c r="B21" s="28" t="s">
        <v>62</v>
      </c>
      <c r="C21" s="30">
        <v>2004</v>
      </c>
      <c r="D21" s="31" t="s">
        <v>20</v>
      </c>
      <c r="E21" s="23">
        <v>68.2</v>
      </c>
      <c r="F21" s="34">
        <v>75</v>
      </c>
      <c r="G21" s="33">
        <v>82</v>
      </c>
      <c r="H21" s="35">
        <v>87</v>
      </c>
      <c r="I21" s="8">
        <v>82</v>
      </c>
      <c r="J21" s="39">
        <v>90</v>
      </c>
      <c r="K21" s="41">
        <v>95</v>
      </c>
      <c r="L21" s="19" t="s">
        <v>77</v>
      </c>
      <c r="M21" s="8">
        <v>95</v>
      </c>
      <c r="N21" s="17">
        <v>1</v>
      </c>
      <c r="O21" s="9">
        <f>I21+M21</f>
        <v>177</v>
      </c>
      <c r="P21" s="10">
        <f>IF(O21=0,0,10^(0.75194503*LOG10(E21/175.508)^2)*O21)</f>
        <v>236.96895567166908</v>
      </c>
    </row>
    <row r="22" spans="1:16">
      <c r="A22" s="166" t="s">
        <v>91</v>
      </c>
      <c r="B22" s="197"/>
      <c r="C22" s="197"/>
      <c r="D22" s="19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</row>
    <row r="23" spans="1:16">
      <c r="A23" s="20">
        <v>29</v>
      </c>
      <c r="B23" s="13" t="s">
        <v>61</v>
      </c>
      <c r="C23" s="15">
        <v>2003</v>
      </c>
      <c r="D23" s="14" t="s">
        <v>20</v>
      </c>
      <c r="E23" s="23">
        <v>75.900000000000006</v>
      </c>
      <c r="F23" s="46">
        <v>84</v>
      </c>
      <c r="G23" s="37">
        <v>88</v>
      </c>
      <c r="H23" s="37">
        <v>90</v>
      </c>
      <c r="I23" s="8">
        <v>90</v>
      </c>
      <c r="J23" s="39">
        <v>110</v>
      </c>
      <c r="K23" s="41">
        <v>115</v>
      </c>
      <c r="L23" s="40">
        <v>118</v>
      </c>
      <c r="M23" s="8">
        <v>115</v>
      </c>
      <c r="N23" s="17">
        <v>2</v>
      </c>
      <c r="O23" s="9">
        <f>I23+M23</f>
        <v>205</v>
      </c>
      <c r="P23" s="10">
        <f>IF(O23=0,0,10^(0.75194503*LOG10(E23/175.508)^2)*O23)</f>
        <v>257.87768170727134</v>
      </c>
    </row>
    <row r="24" spans="1:16">
      <c r="A24" s="25">
        <v>33</v>
      </c>
      <c r="B24" s="49" t="s">
        <v>92</v>
      </c>
      <c r="C24" s="43">
        <v>2004</v>
      </c>
      <c r="D24" s="44" t="s">
        <v>84</v>
      </c>
      <c r="E24" s="23">
        <v>88.5</v>
      </c>
      <c r="F24" s="34">
        <v>100</v>
      </c>
      <c r="G24" s="33">
        <v>105</v>
      </c>
      <c r="H24" s="33">
        <v>109</v>
      </c>
      <c r="I24" s="8">
        <v>109</v>
      </c>
      <c r="J24" s="39">
        <v>120</v>
      </c>
      <c r="K24" s="41">
        <v>125</v>
      </c>
      <c r="L24" s="41">
        <v>129</v>
      </c>
      <c r="M24" s="8">
        <v>129</v>
      </c>
      <c r="N24" s="17">
        <v>1</v>
      </c>
      <c r="O24" s="9">
        <f>I24+M24</f>
        <v>238</v>
      </c>
      <c r="P24" s="10">
        <f>IF(O24=0,0,10^(0.75194503*LOG10(E24/175.508)^2)*O24)</f>
        <v>277.37245368207249</v>
      </c>
    </row>
    <row r="25" spans="1:16">
      <c r="A25" s="166" t="s">
        <v>93</v>
      </c>
      <c r="B25" s="166"/>
      <c r="C25" s="166"/>
      <c r="D25" s="166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</row>
    <row r="26" spans="1:16" ht="13.5" customHeight="1">
      <c r="A26" s="25">
        <v>35</v>
      </c>
      <c r="B26" s="21" t="s">
        <v>68</v>
      </c>
      <c r="C26" s="20">
        <v>2004</v>
      </c>
      <c r="D26" s="22" t="s">
        <v>30</v>
      </c>
      <c r="E26" s="23">
        <v>96</v>
      </c>
      <c r="F26" s="48">
        <v>45</v>
      </c>
      <c r="G26" s="35">
        <v>45</v>
      </c>
      <c r="H26" s="35">
        <v>45</v>
      </c>
      <c r="I26" s="8">
        <v>0</v>
      </c>
      <c r="J26" s="27" t="s">
        <v>77</v>
      </c>
      <c r="K26" s="19" t="s">
        <v>77</v>
      </c>
      <c r="L26" s="19" t="s">
        <v>77</v>
      </c>
      <c r="M26" s="8">
        <v>0</v>
      </c>
      <c r="N26" s="17" t="s">
        <v>77</v>
      </c>
      <c r="O26" s="9">
        <f>I26+M26</f>
        <v>0</v>
      </c>
      <c r="P26" s="10">
        <f>IF(O26=0,0,10^(0.75194503*LOG10(E26/175.508)^2)*O26)</f>
        <v>0</v>
      </c>
    </row>
    <row r="27" spans="1:16">
      <c r="A27" s="25">
        <v>36</v>
      </c>
      <c r="B27" s="28" t="s">
        <v>94</v>
      </c>
      <c r="C27" s="30">
        <v>2004</v>
      </c>
      <c r="D27" s="31" t="s">
        <v>90</v>
      </c>
      <c r="E27" s="23">
        <v>89.4</v>
      </c>
      <c r="F27" s="34">
        <v>50</v>
      </c>
      <c r="G27" s="26" t="s">
        <v>95</v>
      </c>
      <c r="H27" s="26" t="s">
        <v>77</v>
      </c>
      <c r="I27" s="8">
        <v>50</v>
      </c>
      <c r="J27" s="42">
        <v>50</v>
      </c>
      <c r="K27" s="41">
        <v>50</v>
      </c>
      <c r="L27" s="19" t="s">
        <v>77</v>
      </c>
      <c r="M27" s="8">
        <v>50</v>
      </c>
      <c r="N27" s="17">
        <v>2</v>
      </c>
      <c r="O27" s="9">
        <f>I27+M27</f>
        <v>100</v>
      </c>
      <c r="P27" s="10">
        <f>IF(O27=0,0,10^(0.75194503*LOG10(E27/175.508)^2)*O27)</f>
        <v>116.02079565196183</v>
      </c>
    </row>
    <row r="28" spans="1:16">
      <c r="A28" s="24">
        <v>39</v>
      </c>
      <c r="B28" s="28" t="s">
        <v>96</v>
      </c>
      <c r="C28" s="30">
        <v>2003</v>
      </c>
      <c r="D28" s="31" t="s">
        <v>20</v>
      </c>
      <c r="E28" s="12">
        <v>92.1</v>
      </c>
      <c r="F28" s="37">
        <v>80</v>
      </c>
      <c r="G28" s="37">
        <v>85</v>
      </c>
      <c r="H28" s="18" t="s">
        <v>77</v>
      </c>
      <c r="I28" s="8">
        <v>85</v>
      </c>
      <c r="J28" s="39">
        <v>110</v>
      </c>
      <c r="K28" s="41">
        <v>115</v>
      </c>
      <c r="L28" s="19" t="s">
        <v>77</v>
      </c>
      <c r="M28" s="8">
        <v>115</v>
      </c>
      <c r="N28" s="17">
        <v>1</v>
      </c>
      <c r="O28" s="9">
        <f>I28+M28</f>
        <v>200</v>
      </c>
      <c r="P28" s="10">
        <f>IF(O28=0,0,10^(0.75194503*LOG10(E28/175.508)^2)*O28)</f>
        <v>229.08580958895155</v>
      </c>
    </row>
    <row r="29" spans="1:16">
      <c r="A29" s="166" t="s">
        <v>97</v>
      </c>
      <c r="B29" s="166"/>
      <c r="C29" s="166"/>
      <c r="D29" s="166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</row>
    <row r="30" spans="1:16">
      <c r="A30" s="24">
        <v>42</v>
      </c>
      <c r="B30" s="28" t="s">
        <v>98</v>
      </c>
      <c r="C30" s="30">
        <v>2004</v>
      </c>
      <c r="D30" s="31" t="s">
        <v>20</v>
      </c>
      <c r="E30" s="12">
        <v>132.6</v>
      </c>
      <c r="F30" s="33">
        <v>70</v>
      </c>
      <c r="G30" s="26" t="s">
        <v>77</v>
      </c>
      <c r="H30" s="26" t="s">
        <v>77</v>
      </c>
      <c r="I30" s="8">
        <v>70</v>
      </c>
      <c r="J30" s="39">
        <v>90</v>
      </c>
      <c r="K30" s="41">
        <v>100</v>
      </c>
      <c r="L30" s="40">
        <v>110</v>
      </c>
      <c r="M30" s="8">
        <v>100</v>
      </c>
      <c r="N30" s="17">
        <v>4</v>
      </c>
      <c r="O30" s="9">
        <f>I30+M30</f>
        <v>170</v>
      </c>
      <c r="P30" s="10">
        <f>IF(O30=0,0,10^(0.75194503*LOG10(E30/175.508)^2)*O30)</f>
        <v>174.41975449012804</v>
      </c>
    </row>
    <row r="31" spans="1:16">
      <c r="A31" s="24">
        <v>48</v>
      </c>
      <c r="B31" s="28" t="s">
        <v>99</v>
      </c>
      <c r="C31" s="30">
        <v>2003</v>
      </c>
      <c r="D31" s="31" t="s">
        <v>84</v>
      </c>
      <c r="E31" s="12">
        <v>100.7</v>
      </c>
      <c r="F31" s="37">
        <v>95</v>
      </c>
      <c r="G31" s="37">
        <v>100</v>
      </c>
      <c r="H31" s="37">
        <v>105</v>
      </c>
      <c r="I31" s="8">
        <v>105</v>
      </c>
      <c r="J31" s="39">
        <v>121</v>
      </c>
      <c r="K31" s="41">
        <v>127</v>
      </c>
      <c r="L31" s="41">
        <v>130</v>
      </c>
      <c r="M31" s="8">
        <v>130</v>
      </c>
      <c r="N31" s="17">
        <v>2</v>
      </c>
      <c r="O31" s="9">
        <f>I31+M31</f>
        <v>235</v>
      </c>
      <c r="P31" s="10">
        <f>IF(O31=0,0,10^(0.75194503*LOG10(E31/175.508)^2)*O31)</f>
        <v>259.91932354220597</v>
      </c>
    </row>
    <row r="32" spans="1:16">
      <c r="A32" s="25">
        <v>49</v>
      </c>
      <c r="B32" s="28" t="s">
        <v>69</v>
      </c>
      <c r="C32" s="30">
        <v>2004</v>
      </c>
      <c r="D32" s="31" t="s">
        <v>20</v>
      </c>
      <c r="E32" s="23">
        <v>124.5</v>
      </c>
      <c r="F32" s="34">
        <v>90</v>
      </c>
      <c r="G32" s="33">
        <v>97</v>
      </c>
      <c r="H32" s="33">
        <v>105</v>
      </c>
      <c r="I32" s="8">
        <v>105</v>
      </c>
      <c r="J32" s="39">
        <v>115</v>
      </c>
      <c r="K32" s="40">
        <v>122</v>
      </c>
      <c r="L32" s="40">
        <v>122</v>
      </c>
      <c r="M32" s="8">
        <v>115</v>
      </c>
      <c r="N32" s="17">
        <v>3</v>
      </c>
      <c r="O32" s="9">
        <f>I32+M32</f>
        <v>220</v>
      </c>
      <c r="P32" s="10">
        <f>IF(O32=0,0,10^(0.75194503*LOG10(E32/175.508)^2)*O32)</f>
        <v>228.63631380001601</v>
      </c>
    </row>
    <row r="33" spans="1:16">
      <c r="A33" s="25">
        <v>50</v>
      </c>
      <c r="B33" s="28" t="s">
        <v>100</v>
      </c>
      <c r="C33" s="30">
        <v>2003</v>
      </c>
      <c r="D33" s="31" t="s">
        <v>84</v>
      </c>
      <c r="E33" s="16">
        <v>97.6</v>
      </c>
      <c r="F33" s="36">
        <v>108</v>
      </c>
      <c r="G33" s="50">
        <v>113</v>
      </c>
      <c r="H33" s="18" t="s">
        <v>77</v>
      </c>
      <c r="I33" s="8">
        <v>113</v>
      </c>
      <c r="J33" s="39">
        <v>127</v>
      </c>
      <c r="K33" s="19" t="s">
        <v>77</v>
      </c>
      <c r="L33" s="19" t="s">
        <v>77</v>
      </c>
      <c r="M33" s="8">
        <v>127</v>
      </c>
      <c r="N33" s="17">
        <v>1</v>
      </c>
      <c r="O33" s="9">
        <f>I33+M33</f>
        <v>240</v>
      </c>
      <c r="P33" s="10">
        <f>IF(O33=0,0,10^(0.75194503*LOG10(E33/175.508)^2)*O33)</f>
        <v>268.56403221989854</v>
      </c>
    </row>
    <row r="34" spans="1:16">
      <c r="A34" s="177" t="s">
        <v>31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98" t="s">
        <v>32</v>
      </c>
      <c r="B35" s="198"/>
      <c r="C35" s="198" t="s">
        <v>1</v>
      </c>
      <c r="D35" s="198"/>
      <c r="E35" s="198"/>
      <c r="F35" s="198" t="s">
        <v>33</v>
      </c>
      <c r="G35" s="198"/>
      <c r="H35" s="198" t="s">
        <v>34</v>
      </c>
      <c r="I35" s="198"/>
      <c r="J35" s="181"/>
      <c r="K35" s="181"/>
      <c r="L35" s="181"/>
      <c r="M35" s="2"/>
      <c r="N35" s="2"/>
      <c r="O35" s="11"/>
      <c r="P35" s="11"/>
    </row>
    <row r="36" spans="1:16">
      <c r="A36" s="196" t="s">
        <v>35</v>
      </c>
      <c r="B36" s="196"/>
      <c r="C36" s="196" t="s">
        <v>101</v>
      </c>
      <c r="D36" s="196"/>
      <c r="E36" s="196"/>
      <c r="F36" s="196" t="s">
        <v>16</v>
      </c>
      <c r="G36" s="196"/>
      <c r="H36" s="199" t="s">
        <v>102</v>
      </c>
      <c r="I36" s="199"/>
      <c r="J36" s="181"/>
      <c r="K36" s="181"/>
      <c r="L36" s="181"/>
      <c r="M36" s="2"/>
      <c r="N36" s="2"/>
      <c r="O36" s="2"/>
      <c r="P36" s="2"/>
    </row>
    <row r="37" spans="1:16">
      <c r="A37" s="196" t="s">
        <v>36</v>
      </c>
      <c r="B37" s="196"/>
      <c r="C37" s="196" t="s">
        <v>103</v>
      </c>
      <c r="D37" s="196"/>
      <c r="E37" s="196"/>
      <c r="F37" s="196" t="s">
        <v>20</v>
      </c>
      <c r="G37" s="196"/>
      <c r="H37" s="199" t="s">
        <v>102</v>
      </c>
      <c r="I37" s="199"/>
      <c r="J37" s="181"/>
      <c r="K37" s="181"/>
      <c r="L37" s="181"/>
      <c r="M37" s="2"/>
      <c r="N37" s="2"/>
      <c r="O37" s="2"/>
      <c r="P37" s="2"/>
    </row>
    <row r="38" spans="1:16">
      <c r="A38" s="196" t="s">
        <v>37</v>
      </c>
      <c r="B38" s="196"/>
      <c r="C38" s="196" t="s">
        <v>104</v>
      </c>
      <c r="D38" s="196"/>
      <c r="E38" s="196"/>
      <c r="F38" s="196" t="s">
        <v>105</v>
      </c>
      <c r="G38" s="196"/>
      <c r="H38" s="199" t="s">
        <v>102</v>
      </c>
      <c r="I38" s="199"/>
      <c r="J38" s="181"/>
      <c r="K38" s="181"/>
      <c r="L38" s="181"/>
      <c r="M38" s="2"/>
      <c r="N38" s="2"/>
      <c r="O38" s="2"/>
      <c r="P38" s="2"/>
    </row>
    <row r="39" spans="1:16">
      <c r="A39" s="196" t="s">
        <v>38</v>
      </c>
      <c r="B39" s="196"/>
      <c r="C39" s="196" t="s">
        <v>106</v>
      </c>
      <c r="D39" s="196"/>
      <c r="E39" s="196"/>
      <c r="F39" s="196" t="s">
        <v>16</v>
      </c>
      <c r="G39" s="196"/>
      <c r="H39" s="199" t="s">
        <v>107</v>
      </c>
      <c r="I39" s="199"/>
      <c r="J39" s="181"/>
      <c r="K39" s="181"/>
      <c r="L39" s="181"/>
      <c r="M39" s="2"/>
      <c r="N39" s="2"/>
      <c r="O39" s="2"/>
      <c r="P39" s="2"/>
    </row>
    <row r="40" spans="1:16">
      <c r="A40" s="196" t="s">
        <v>39</v>
      </c>
      <c r="B40" s="196"/>
      <c r="C40" s="196" t="s">
        <v>108</v>
      </c>
      <c r="D40" s="196"/>
      <c r="E40" s="196"/>
      <c r="F40" s="196" t="s">
        <v>16</v>
      </c>
      <c r="G40" s="196"/>
      <c r="H40" s="199" t="s">
        <v>107</v>
      </c>
      <c r="I40" s="199"/>
      <c r="J40" s="182"/>
      <c r="K40" s="182"/>
      <c r="L40" s="182"/>
      <c r="M40" s="2"/>
      <c r="N40" s="2"/>
      <c r="O40" s="2"/>
      <c r="P40" s="2"/>
    </row>
  </sheetData>
  <mergeCells count="51">
    <mergeCell ref="A40:B40"/>
    <mergeCell ref="H38:I38"/>
    <mergeCell ref="J39:L39"/>
    <mergeCell ref="A35:B35"/>
    <mergeCell ref="C39:E39"/>
    <mergeCell ref="A39:B39"/>
    <mergeCell ref="F39:G39"/>
    <mergeCell ref="C38:E38"/>
    <mergeCell ref="F37:G37"/>
    <mergeCell ref="J35:L35"/>
    <mergeCell ref="H37:I37"/>
    <mergeCell ref="A2:P2"/>
    <mergeCell ref="A8:P8"/>
    <mergeCell ref="E6:E7"/>
    <mergeCell ref="O6:O7"/>
    <mergeCell ref="A5:N5"/>
    <mergeCell ref="A6:A7"/>
    <mergeCell ref="A4:P4"/>
    <mergeCell ref="D6:D7"/>
    <mergeCell ref="P6:P7"/>
    <mergeCell ref="F6:I6"/>
    <mergeCell ref="C6:C7"/>
    <mergeCell ref="A3:P3"/>
    <mergeCell ref="B6:B7"/>
    <mergeCell ref="N6:N7"/>
    <mergeCell ref="J6:M6"/>
    <mergeCell ref="A11:P11"/>
    <mergeCell ref="A18:P18"/>
    <mergeCell ref="J38:L38"/>
    <mergeCell ref="A22:P22"/>
    <mergeCell ref="A25:P25"/>
    <mergeCell ref="F35:G35"/>
    <mergeCell ref="H35:I35"/>
    <mergeCell ref="C35:E35"/>
    <mergeCell ref="A34:P34"/>
    <mergeCell ref="A29:P29"/>
    <mergeCell ref="F38:G38"/>
    <mergeCell ref="J36:L36"/>
    <mergeCell ref="A37:B37"/>
    <mergeCell ref="H36:I36"/>
    <mergeCell ref="A36:B36"/>
    <mergeCell ref="A38:B38"/>
    <mergeCell ref="J37:L37"/>
    <mergeCell ref="J40:L40"/>
    <mergeCell ref="F40:G40"/>
    <mergeCell ref="C36:E36"/>
    <mergeCell ref="F36:G36"/>
    <mergeCell ref="H39:I39"/>
    <mergeCell ref="C37:E37"/>
    <mergeCell ref="H40:I40"/>
    <mergeCell ref="C40:E4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plūsma</vt:lpstr>
      <vt:lpstr>2.plūsma</vt:lpstr>
      <vt:lpstr>3 plūsma</vt:lpstr>
      <vt:lpstr>4.plūsma</vt:lpstr>
      <vt:lpstr>5.plūsma</vt:lpstr>
      <vt:lpstr>Sinclair</vt:lpstr>
      <vt:lpstr>Lapa7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Ulvis</dc:creator>
  <cp:keywords/>
  <dc:description/>
  <cp:lastModifiedBy>vasil</cp:lastModifiedBy>
  <cp:revision/>
  <dcterms:created xsi:type="dcterms:W3CDTF">2017-08-01T19:31:10Z</dcterms:created>
  <dcterms:modified xsi:type="dcterms:W3CDTF">2023-04-30T14:22:08Z</dcterms:modified>
  <cp:category/>
  <cp:contentStatus/>
</cp:coreProperties>
</file>