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<sst xmlns="http://schemas.openxmlformats.org/spreadsheetml/2006/main" count="669" uniqueCount="141">
  <si>
    <t>Eestimaa suvemängud 2023 – TÕSTMINE</t>
  </si>
  <si>
    <t>Rakvere spordihoone</t>
  </si>
  <si>
    <t>Kaalumine: 9:00-10:00</t>
  </si>
  <si>
    <t>Võistluse algus: 11:00</t>
  </si>
  <si>
    <t>Avamine 10:45</t>
  </si>
  <si>
    <t>Võistleja</t>
  </si>
  <si>
    <t>Võistluse käik</t>
  </si>
  <si>
    <t>Saavutatud tulemused</t>
  </si>
  <si>
    <t>Lot</t>
  </si>
  <si>
    <t>Nimi</t>
  </si>
  <si>
    <t>Sünniaeg</t>
  </si>
  <si>
    <t>Maakond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</si>
  <si>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</si>
  <si>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</si>
  <si>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</si>
  <si>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</si>
  <si>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</si>
  <si>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</si>
  <si>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</si>
  <si>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</si>
  <si>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</si>
  <si>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-49 kg</t>
  </si>
  <si>
    <t>Lisann-Isabel Razduvalov</t>
  </si>
  <si>
    <t>Järvamaa</t>
  </si>
  <si>
    <t>x</t>
  </si>
  <si>
    <t>o</t>
  </si>
  <si>
    <t>I</t>
  </si>
  <si>
    <t>Kelli Musta</t>
  </si>
  <si>
    <t>Tartumaa</t>
  </si>
  <si>
    <t>II</t>
  </si>
  <si>
    <t xml:space="preserve"> -55 kg</t>
  </si>
  <si>
    <t>Melissa Välman</t>
  </si>
  <si>
    <t>Raplamaa</t>
  </si>
  <si>
    <t>III</t>
  </si>
  <si>
    <t>Ann Helen Eelmets</t>
  </si>
  <si>
    <t>Harjumaa</t>
  </si>
  <si>
    <t>Claudia Casagrande</t>
  </si>
  <si>
    <t>MEHED -55 kg</t>
  </si>
  <si>
    <t>Daniel Purk</t>
  </si>
  <si>
    <t>IV</t>
  </si>
  <si>
    <t>Nikita Silin</t>
  </si>
  <si>
    <t>Nikita Merkurjev</t>
  </si>
  <si>
    <t>r</t>
  </si>
  <si>
    <t>Mark Fljaum</t>
  </si>
  <si>
    <t xml:space="preserve"> -61 kg</t>
  </si>
  <si>
    <t>Trevor Vandel</t>
  </si>
  <si>
    <t>Artur Rosenthal</t>
  </si>
  <si>
    <t>Alex Purk</t>
  </si>
  <si>
    <t>12 sportlast</t>
  </si>
  <si>
    <t>Žürii:</t>
  </si>
  <si>
    <t>Kohtunikud:</t>
  </si>
  <si>
    <t>Kaisa Kivirand</t>
  </si>
  <si>
    <t>Sekretär:</t>
  </si>
  <si>
    <t>Maria Merilo</t>
  </si>
  <si>
    <t>Emma Kivirand</t>
  </si>
  <si>
    <t>Aeg:</t>
  </si>
  <si>
    <t>Sofia Merilo</t>
  </si>
  <si>
    <t>Eduard Kaljapulk</t>
  </si>
  <si>
    <t>Mark Fljaum – U15 Eesti rekord kk. -49kg: rebimine 66kg</t>
  </si>
  <si>
    <t>Nikita Merkurjev – U13 Eesti rekord kk. -55kg: tõukamine 76kg</t>
  </si>
  <si>
    <t>Mark Fljaum – U15 Eesti rekord kk. -49kg: kogusumma 146kg</t>
  </si>
  <si>
    <t>Kaalumine: 11:00 – 12:00</t>
  </si>
  <si>
    <t>Võistluse algus: 13:00</t>
  </si>
  <si>
    <t>NAISED -59 kg</t>
  </si>
  <si>
    <t>Jana Kesvatera</t>
  </si>
  <si>
    <t>Linda-Kimberli Viigipuu</t>
  </si>
  <si>
    <t>Marju Vaagen</t>
  </si>
  <si>
    <t xml:space="preserve"> -64 kg</t>
  </si>
  <si>
    <t>Jekaterina Gritšinina</t>
  </si>
  <si>
    <t>Reelika Põdersoo</t>
  </si>
  <si>
    <t xml:space="preserve"> -71 kg</t>
  </si>
  <si>
    <t>Ingela Jalast</t>
  </si>
  <si>
    <t xml:space="preserve"> -76 kg</t>
  </si>
  <si>
    <t>Triin Põdersoo</t>
  </si>
  <si>
    <t>Alice Trei</t>
  </si>
  <si>
    <t>Ave Bombul</t>
  </si>
  <si>
    <t xml:space="preserve"> +81 kg</t>
  </si>
  <si>
    <t>Ketter Linna</t>
  </si>
  <si>
    <t>.+81</t>
  </si>
  <si>
    <t>Greta Kallau</t>
  </si>
  <si>
    <t>Maria Lupan</t>
  </si>
  <si>
    <t>Adelle Ader</t>
  </si>
  <si>
    <t>13 sportlast</t>
  </si>
  <si>
    <t>Kaisa Kivirand/Mati Karbus</t>
  </si>
  <si>
    <t>Anne Fljaum</t>
  </si>
  <si>
    <t>Emma Kivirand/Teet Karbus</t>
  </si>
  <si>
    <t>Eduard Kaljapulk/Aivar Zarubin</t>
  </si>
  <si>
    <t>Kaalumine: 13:00 – 14:00</t>
  </si>
  <si>
    <t>Võistluse algus: 15:00</t>
  </si>
  <si>
    <t>MEHED -67 kg</t>
  </si>
  <si>
    <t>Maksim Javorski</t>
  </si>
  <si>
    <t>Erki Jalast</t>
  </si>
  <si>
    <t xml:space="preserve"> -73 kg</t>
  </si>
  <si>
    <t>Tom Aunapuu</t>
  </si>
  <si>
    <t>Heiki Nerut</t>
  </si>
  <si>
    <t>Joonas Aviste</t>
  </si>
  <si>
    <t xml:space="preserve"> -81 kg</t>
  </si>
  <si>
    <t>Tanel Männisalu</t>
  </si>
  <si>
    <t>Henry Tikut</t>
  </si>
  <si>
    <t>Viljandimaa</t>
  </si>
  <si>
    <t>Maiko Sepp</t>
  </si>
  <si>
    <t xml:space="preserve"> -89 kg</t>
  </si>
  <si>
    <t>Tarvo Heinroos</t>
  </si>
  <si>
    <t>Gabriel Künnapuu</t>
  </si>
  <si>
    <t>Teet Karbus</t>
  </si>
  <si>
    <t xml:space="preserve"> -96 kg</t>
  </si>
  <si>
    <t>Cristopher Voolaid</t>
  </si>
  <si>
    <t>Sander Bauman</t>
  </si>
  <si>
    <t>Karl Aleksander Aedla</t>
  </si>
  <si>
    <t>Mati Karbus</t>
  </si>
  <si>
    <t>15 sportlast</t>
  </si>
  <si>
    <t>Kaalumine: 15:15 – 16:15</t>
  </si>
  <si>
    <t>Võistluse algus: 17:15</t>
  </si>
  <si>
    <t>Klubi</t>
  </si>
  <si>
    <t>MEHED -102 KG</t>
  </si>
  <si>
    <t>59</t>
  </si>
  <si>
    <t>Karl Markus Jõgila</t>
  </si>
  <si>
    <t>Andres Viksi</t>
  </si>
  <si>
    <t>-109 kg</t>
  </si>
  <si>
    <t>18</t>
  </si>
  <si>
    <t>Miko Lilleorg</t>
  </si>
  <si>
    <t>Ralf Grünberg</t>
  </si>
  <si>
    <t>V</t>
  </si>
  <si>
    <t>Martin Milling</t>
  </si>
  <si>
    <t>Robert Põldoja</t>
  </si>
  <si>
    <t>Johannes Muru</t>
  </si>
  <si>
    <t xml:space="preserve"> +109 kg</t>
  </si>
  <si>
    <t>25</t>
  </si>
  <si>
    <t>Mart Seim</t>
  </si>
  <si>
    <t>.+109</t>
  </si>
  <si>
    <t>Erik Kuningas</t>
  </si>
  <si>
    <t>Lauri Rant</t>
  </si>
  <si>
    <t>Valdemar Okspuu</t>
  </si>
  <si>
    <t>11 sportlast</t>
  </si>
  <si>
    <t>Naised</t>
  </si>
  <si>
    <t>Sinclair</t>
  </si>
  <si>
    <t>Maakondlik arvestus:</t>
  </si>
  <si>
    <t xml:space="preserve">I Harjumaa: 197 punkti </t>
  </si>
  <si>
    <t xml:space="preserve">II Järvamaa: 192 punkti </t>
  </si>
  <si>
    <t xml:space="preserve">III Tartumaa: 185 punkti </t>
  </si>
  <si>
    <t xml:space="preserve">Mehed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</si>
</sst>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10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107">
    <xf numFmtId="164" fontId="0" fillId="0" borderId="1" xfId="0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4" fontId="0" fillId="0" borderId="0" xfId="0" applyFont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0" fillId="4" borderId="2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/>
    </xf>
    <xf numFmtId="164" fontId="8" fillId="5" borderId="2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8" fontId="0" fillId="6" borderId="2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left"/>
    </xf>
    <xf numFmtId="166" fontId="0" fillId="0" borderId="2" xfId="0" applyNumberForma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5" borderId="1" xfId="0" applyFont="1" applyFill="1" applyAlignment="1">
      <alignment horizontal="center"/>
    </xf>
    <xf numFmtId="164" fontId="0" fillId="0" borderId="1" xfId="0" applyFont="1" applyFill="1" applyAlignment="1">
      <alignment horizontal="center"/>
    </xf>
    <xf numFmtId="164" fontId="0" fillId="5" borderId="1" xfId="0" applyFont="1" applyFill="1" applyAlignment="1">
      <alignment horizontal="center" wrapText="1"/>
    </xf>
    <xf numFmtId="164" fontId="0" fillId="0" borderId="1" xfId="0" applyFont="1" applyFill="1" applyAlignment="1">
      <alignment horizontal="center" wrapText="1"/>
    </xf>
    <xf numFmtId="164" fontId="0" fillId="0" borderId="2" xfId="20" applyFont="1" applyBorder="1" applyAlignment="1">
      <alignment horizontal="center"/>
      <protection/>
    </xf>
    <xf numFmtId="166" fontId="0" fillId="0" borderId="1" xfId="0" applyNumberFormat="1" applyFont="1" applyFill="1" applyAlignment="1">
      <alignment horizontal="center" wrapText="1"/>
    </xf>
    <xf numFmtId="164" fontId="0" fillId="0" borderId="2" xfId="0" applyFont="1" applyBorder="1" applyAlignment="1">
      <alignment horizontal="center"/>
    </xf>
    <xf numFmtId="166" fontId="0" fillId="0" borderId="1" xfId="0" applyNumberFormat="1" applyFont="1" applyAlignment="1">
      <alignment horizontal="center" wrapText="1"/>
    </xf>
    <xf numFmtId="164" fontId="0" fillId="0" borderId="1" xfId="0" applyFont="1" applyAlignment="1">
      <alignment horizontal="center" wrapText="1"/>
    </xf>
    <xf numFmtId="168" fontId="0" fillId="6" borderId="3" xfId="0" applyNumberFormat="1" applyFont="1" applyFill="1" applyBorder="1" applyAlignment="1">
      <alignment horizontal="center"/>
    </xf>
    <xf numFmtId="168" fontId="0" fillId="0" borderId="2" xfId="0" applyNumberFormat="1" applyFont="1" applyFill="1" applyBorder="1" applyAlignment="1">
      <alignment horizontal="center"/>
    </xf>
    <xf numFmtId="168" fontId="0" fillId="6" borderId="4" xfId="0" applyNumberFormat="1" applyFont="1" applyFill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" xfId="0" applyFont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4" fontId="3" fillId="0" borderId="0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5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0</xdr:row>
      <xdr:rowOff>28575</xdr:rowOff>
    </xdr:from>
    <xdr:to>
      <xdr:col>2</xdr:col>
      <xdr:colOff>19050</xdr:colOff>
      <xdr:row>6</xdr:row>
      <xdr:rowOff>0</xdr:rowOff>
    </xdr:to>
    <xdr:pic>
      <xdr:nvPicPr>
        <xdr:cNvPr id="2" name="Image 1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8575"/>
          <a:ext cx="10191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9"/>
  <sheetViews>
    <sheetView tabSelected="1" zoomScale="110" zoomScaleNormal="110" workbookViewId="0" topLeftCell="A115">
      <selection activeCell="C130" sqref="C130"/>
    </sheetView>
  </sheetViews>
  <sheetFormatPr defaultColWidth="9.140625" defaultRowHeight="12.75"/>
  <cols>
    <col min="1" max="1" width="4.421875" style="1" customWidth="1"/>
    <col min="2" max="2" width="19.7109375" style="2" customWidth="1"/>
    <col min="3" max="3" width="11.8515625" style="2" customWidth="1"/>
    <col min="4" max="4" width="12.7109375" style="2" customWidth="1"/>
    <col min="5" max="5" width="7.57421875" style="2" customWidth="1"/>
    <col min="6" max="6" width="7.57421875" style="3" customWidth="1"/>
    <col min="7" max="7" width="7.00390625" style="2" customWidth="1"/>
    <col min="8" max="8" width="4.7109375" style="2" customWidth="1"/>
    <col min="9" max="9" width="2.7109375" style="2" customWidth="1"/>
    <col min="10" max="10" width="4.7109375" style="2" customWidth="1"/>
    <col min="11" max="11" width="2.7109375" style="2" customWidth="1"/>
    <col min="12" max="12" width="4.7109375" style="2" customWidth="1"/>
    <col min="13" max="13" width="2.7109375" style="2" customWidth="1"/>
    <col min="14" max="14" width="4.7109375" style="2" customWidth="1"/>
    <col min="15" max="15" width="2.7109375" style="2" customWidth="1"/>
    <col min="16" max="16" width="4.7109375" style="2" customWidth="1"/>
    <col min="17" max="17" width="2.7109375" style="2" customWidth="1"/>
    <col min="18" max="18" width="4.7109375" style="2" customWidth="1"/>
    <col min="19" max="19" width="2.7109375" style="2" customWidth="1"/>
    <col min="20" max="20" width="7.421875" style="2" customWidth="1"/>
    <col min="21" max="21" width="7.7109375" style="2" customWidth="1"/>
    <col min="22" max="22" width="7.00390625" style="2" customWidth="1"/>
    <col min="23" max="23" width="7.00390625" style="4" customWidth="1"/>
    <col min="24" max="24" width="7.421875" style="2" customWidth="1"/>
    <col min="25" max="25" width="8.7109375" style="1" customWidth="1"/>
    <col min="26" max="16384" width="8.7109375" style="2" customWidth="1"/>
  </cols>
  <sheetData>
    <row r="1" spans="1:24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6.5">
      <c r="A2" s="6">
        <v>45115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4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15" ht="14.25">
      <c r="A4" s="8"/>
      <c r="B4" s="9" t="s">
        <v>2</v>
      </c>
      <c r="C4" s="10"/>
      <c r="D4" s="11" t="s">
        <v>3</v>
      </c>
      <c r="E4" s="11"/>
      <c r="F4" s="12"/>
      <c r="G4" s="11" t="s">
        <v>4</v>
      </c>
      <c r="N4" s="4"/>
      <c r="O4" s="4"/>
    </row>
    <row r="5" spans="1:24" ht="14.25">
      <c r="A5" s="13" t="s">
        <v>5</v>
      </c>
      <c r="B5" s="13"/>
      <c r="C5" s="13"/>
      <c r="D5" s="13"/>
      <c r="E5" s="13"/>
      <c r="F5" s="13"/>
      <c r="G5" s="13"/>
      <c r="H5" s="14" t="s">
        <v>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 t="s">
        <v>7</v>
      </c>
      <c r="U5" s="14"/>
      <c r="V5" s="14"/>
      <c r="W5" s="14"/>
      <c r="X5" s="14"/>
    </row>
    <row r="6" spans="1:24" ht="12.75" customHeight="1">
      <c r="A6" s="15" t="s">
        <v>8</v>
      </c>
      <c r="B6" s="15" t="s">
        <v>9</v>
      </c>
      <c r="C6" s="15" t="s">
        <v>10</v>
      </c>
      <c r="D6" s="15" t="s">
        <v>11</v>
      </c>
      <c r="E6" s="15"/>
      <c r="F6" s="16" t="s">
        <v>12</v>
      </c>
      <c r="G6" s="17" t="s">
        <v>13</v>
      </c>
      <c r="H6" s="18" t="s">
        <v>14</v>
      </c>
      <c r="I6" s="18"/>
      <c r="J6" s="18"/>
      <c r="K6" s="18"/>
      <c r="L6" s="18"/>
      <c r="M6" s="18"/>
      <c r="N6" s="18" t="s">
        <v>15</v>
      </c>
      <c r="O6" s="18"/>
      <c r="P6" s="18"/>
      <c r="Q6" s="18"/>
      <c r="R6" s="18"/>
      <c r="S6" s="18"/>
      <c r="T6" s="18" t="s">
        <v>16</v>
      </c>
      <c r="U6" s="18" t="s">
        <v>17</v>
      </c>
      <c r="V6" s="18" t="s">
        <v>18</v>
      </c>
      <c r="W6" s="19" t="s">
        <v>19</v>
      </c>
      <c r="X6" s="20" t="s">
        <v>20</v>
      </c>
    </row>
    <row r="7" spans="1:24" ht="14.25">
      <c r="A7" s="15"/>
      <c r="B7" s="15"/>
      <c r="C7" s="15"/>
      <c r="D7" s="15"/>
      <c r="E7" s="15"/>
      <c r="F7" s="16"/>
      <c r="G7" s="17"/>
      <c r="H7" s="18">
        <v>1</v>
      </c>
      <c r="I7" s="18"/>
      <c r="J7" s="18">
        <v>2</v>
      </c>
      <c r="K7" s="18"/>
      <c r="L7" s="18">
        <v>3</v>
      </c>
      <c r="M7" s="18"/>
      <c r="N7" s="18">
        <v>1</v>
      </c>
      <c r="O7" s="18"/>
      <c r="P7" s="18">
        <v>2</v>
      </c>
      <c r="Q7" s="18"/>
      <c r="R7" s="18">
        <v>3</v>
      </c>
      <c r="S7" s="18"/>
      <c r="T7" s="18"/>
      <c r="U7" s="18"/>
      <c r="V7" s="18"/>
      <c r="W7" s="19"/>
      <c r="X7" s="20"/>
    </row>
    <row r="8" spans="1:25" ht="14.25">
      <c r="A8" s="21" t="s">
        <v>21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2"/>
    </row>
    <row r="9" spans="1:25" ht="15">
      <c r="A9" s="23">
        <v>42</v>
      </c>
      <c r="B9" s="24" t="s">
        <v>22</v>
      </c>
      <c r="C9" s="25">
        <v>2012</v>
      </c>
      <c r="D9" s="26" t="s">
        <v>23</v>
      </c>
      <c r="E9" s="26">
        <v>-49</v>
      </c>
      <c r="F9" s="27">
        <v>48.4</v>
      </c>
      <c r="G9" s="28">
        <f aca="true" t="shared" si="0" ref="G9:G14">POWER(10,(0.787004341*(LOG10(F9/153.757)*LOG10(F9/153.757))))</f>
        <v>1.578774027494653</v>
      </c>
      <c r="H9" s="29">
        <v>26</v>
      </c>
      <c r="I9" s="30" t="s">
        <v>24</v>
      </c>
      <c r="J9" s="31">
        <v>26</v>
      </c>
      <c r="K9" s="30" t="s">
        <v>25</v>
      </c>
      <c r="L9" s="29">
        <v>28</v>
      </c>
      <c r="M9" s="30" t="s">
        <v>25</v>
      </c>
      <c r="N9" s="29">
        <v>35</v>
      </c>
      <c r="O9" s="30" t="s">
        <v>25</v>
      </c>
      <c r="P9" s="29">
        <v>37</v>
      </c>
      <c r="Q9" s="30" t="s">
        <v>25</v>
      </c>
      <c r="R9" s="29">
        <v>39</v>
      </c>
      <c r="S9" s="30" t="s">
        <v>25</v>
      </c>
      <c r="T9" s="32">
        <f aca="true" t="shared" si="1" ref="T9:T10">MAX(IF(I9="x",0,H9),IF(K9="x",0,J9),IF(M9="x",0,L9))</f>
        <v>28</v>
      </c>
      <c r="U9" s="32">
        <f aca="true" t="shared" si="2" ref="U9:U10">MAX(IF(O9="x",0,N9),IF(Q9="x",0,P9),IF(S9="x",0,R9))</f>
        <v>39</v>
      </c>
      <c r="V9" s="33">
        <f aca="true" t="shared" si="3" ref="V9:V10">T9+U9</f>
        <v>67</v>
      </c>
      <c r="W9" s="34" t="s">
        <v>26</v>
      </c>
      <c r="X9" s="35">
        <f aca="true" t="shared" si="4" ref="X9:X10">V9*G9</f>
        <v>105.77785984214174</v>
      </c>
      <c r="Y9" s="22">
        <v>25</v>
      </c>
    </row>
    <row r="10" spans="1:25" ht="15">
      <c r="A10" s="23">
        <v>41</v>
      </c>
      <c r="B10" s="36" t="s">
        <v>27</v>
      </c>
      <c r="C10" s="25">
        <v>2011</v>
      </c>
      <c r="D10" s="32" t="s">
        <v>28</v>
      </c>
      <c r="E10" s="32">
        <v>-49</v>
      </c>
      <c r="F10" s="27">
        <v>45.65</v>
      </c>
      <c r="G10" s="28">
        <f t="shared" si="0"/>
        <v>1.6553924502325381</v>
      </c>
      <c r="H10" s="29">
        <v>20</v>
      </c>
      <c r="I10" s="30" t="s">
        <v>24</v>
      </c>
      <c r="J10" s="31">
        <v>20</v>
      </c>
      <c r="K10" s="30" t="s">
        <v>25</v>
      </c>
      <c r="L10" s="29">
        <v>22</v>
      </c>
      <c r="M10" s="30" t="s">
        <v>25</v>
      </c>
      <c r="N10" s="29">
        <v>23</v>
      </c>
      <c r="O10" s="30" t="s">
        <v>25</v>
      </c>
      <c r="P10" s="29">
        <v>25</v>
      </c>
      <c r="Q10" s="30" t="s">
        <v>25</v>
      </c>
      <c r="R10" s="29">
        <v>27</v>
      </c>
      <c r="S10" s="30" t="s">
        <v>25</v>
      </c>
      <c r="T10" s="32">
        <f t="shared" si="1"/>
        <v>22</v>
      </c>
      <c r="U10" s="32">
        <f t="shared" si="2"/>
        <v>27</v>
      </c>
      <c r="V10" s="33">
        <f t="shared" si="3"/>
        <v>49</v>
      </c>
      <c r="W10" s="34" t="s">
        <v>29</v>
      </c>
      <c r="X10" s="35">
        <f t="shared" si="4"/>
        <v>81.11423006139437</v>
      </c>
      <c r="Y10" s="22">
        <v>22</v>
      </c>
    </row>
    <row r="11" spans="1:25" ht="14.25">
      <c r="A11" s="37" t="s">
        <v>30</v>
      </c>
      <c r="B11" s="37"/>
      <c r="C11" s="37"/>
      <c r="D11" s="37"/>
      <c r="E11" s="37"/>
      <c r="F11" s="37"/>
      <c r="G11" s="37" t="e">
        <f t="shared" si="0"/>
        <v>#VALUE!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22"/>
    </row>
    <row r="12" spans="1:25" ht="15">
      <c r="A12" s="23">
        <v>55</v>
      </c>
      <c r="B12" s="36" t="s">
        <v>31</v>
      </c>
      <c r="C12" s="25">
        <v>2008</v>
      </c>
      <c r="D12" s="32" t="s">
        <v>32</v>
      </c>
      <c r="E12" s="32">
        <v>-55</v>
      </c>
      <c r="F12" s="27">
        <v>53.7</v>
      </c>
      <c r="G12" s="28">
        <f t="shared" si="0"/>
        <v>1.4597040714587317</v>
      </c>
      <c r="H12" s="29">
        <v>25</v>
      </c>
      <c r="I12" s="30" t="s">
        <v>25</v>
      </c>
      <c r="J12" s="31">
        <v>28</v>
      </c>
      <c r="K12" s="30" t="s">
        <v>24</v>
      </c>
      <c r="L12" s="29">
        <v>28</v>
      </c>
      <c r="M12" s="30" t="s">
        <v>25</v>
      </c>
      <c r="N12" s="29">
        <v>31</v>
      </c>
      <c r="O12" s="30" t="s">
        <v>25</v>
      </c>
      <c r="P12" s="29">
        <v>34</v>
      </c>
      <c r="Q12" s="30" t="s">
        <v>25</v>
      </c>
      <c r="R12" s="29">
        <v>36</v>
      </c>
      <c r="S12" s="30" t="s">
        <v>24</v>
      </c>
      <c r="T12" s="32">
        <f aca="true" t="shared" si="5" ref="T12:T14">MAX(IF(I12="x",0,H12),IF(K12="x",0,J12),IF(M12="x",0,L12))</f>
        <v>28</v>
      </c>
      <c r="U12" s="32">
        <f aca="true" t="shared" si="6" ref="U12:U14">MAX(IF(O12="x",0,N12),IF(Q12="x",0,P12),IF(S12="x",0,R12))</f>
        <v>34</v>
      </c>
      <c r="V12" s="33">
        <f aca="true" t="shared" si="7" ref="V12:V14">T12+U12</f>
        <v>62</v>
      </c>
      <c r="W12" s="34" t="s">
        <v>33</v>
      </c>
      <c r="X12" s="35">
        <f aca="true" t="shared" si="8" ref="X12:X14">V12*G12</f>
        <v>90.50165243044137</v>
      </c>
      <c r="Y12" s="22">
        <v>20</v>
      </c>
    </row>
    <row r="13" spans="1:25" ht="15">
      <c r="A13" s="23">
        <v>30</v>
      </c>
      <c r="B13" s="36" t="s">
        <v>34</v>
      </c>
      <c r="C13" s="25">
        <v>2006</v>
      </c>
      <c r="D13" s="32" t="s">
        <v>35</v>
      </c>
      <c r="E13" s="32">
        <v>-55</v>
      </c>
      <c r="F13" s="27">
        <v>51.8</v>
      </c>
      <c r="G13" s="28">
        <f t="shared" si="0"/>
        <v>1.49867498512544</v>
      </c>
      <c r="H13" s="29">
        <v>36</v>
      </c>
      <c r="I13" s="30" t="s">
        <v>25</v>
      </c>
      <c r="J13" s="31">
        <v>39</v>
      </c>
      <c r="K13" s="30" t="s">
        <v>24</v>
      </c>
      <c r="L13" s="29">
        <v>39</v>
      </c>
      <c r="M13" s="30" t="s">
        <v>25</v>
      </c>
      <c r="N13" s="29">
        <v>45</v>
      </c>
      <c r="O13" s="30" t="s">
        <v>25</v>
      </c>
      <c r="P13" s="29">
        <v>50</v>
      </c>
      <c r="Q13" s="30" t="s">
        <v>25</v>
      </c>
      <c r="R13" s="29">
        <v>52</v>
      </c>
      <c r="S13" s="30" t="s">
        <v>24</v>
      </c>
      <c r="T13" s="32">
        <f t="shared" si="5"/>
        <v>39</v>
      </c>
      <c r="U13" s="32">
        <f t="shared" si="6"/>
        <v>50</v>
      </c>
      <c r="V13" s="33">
        <f t="shared" si="7"/>
        <v>89</v>
      </c>
      <c r="W13" s="34" t="s">
        <v>29</v>
      </c>
      <c r="X13" s="35">
        <f t="shared" si="8"/>
        <v>133.38207367616417</v>
      </c>
      <c r="Y13" s="22">
        <v>22</v>
      </c>
    </row>
    <row r="14" spans="1:25" ht="15">
      <c r="A14" s="23">
        <v>48</v>
      </c>
      <c r="B14" s="36" t="s">
        <v>36</v>
      </c>
      <c r="C14" s="25">
        <v>1996</v>
      </c>
      <c r="D14" s="32" t="s">
        <v>35</v>
      </c>
      <c r="E14" s="32">
        <v>-55</v>
      </c>
      <c r="F14" s="27">
        <v>53.8</v>
      </c>
      <c r="G14" s="28">
        <f t="shared" si="0"/>
        <v>1.4577542139228408</v>
      </c>
      <c r="H14" s="29">
        <v>42</v>
      </c>
      <c r="I14" s="30" t="s">
        <v>24</v>
      </c>
      <c r="J14" s="31">
        <v>42</v>
      </c>
      <c r="K14" s="30" t="s">
        <v>25</v>
      </c>
      <c r="L14" s="29">
        <v>45</v>
      </c>
      <c r="M14" s="30" t="s">
        <v>25</v>
      </c>
      <c r="N14" s="29">
        <v>55</v>
      </c>
      <c r="O14" s="30" t="s">
        <v>25</v>
      </c>
      <c r="P14" s="29">
        <v>60</v>
      </c>
      <c r="Q14" s="30" t="s">
        <v>25</v>
      </c>
      <c r="R14" s="29">
        <v>63</v>
      </c>
      <c r="S14" s="30" t="s">
        <v>24</v>
      </c>
      <c r="T14" s="32">
        <f t="shared" si="5"/>
        <v>45</v>
      </c>
      <c r="U14" s="32">
        <f t="shared" si="6"/>
        <v>60</v>
      </c>
      <c r="V14" s="33">
        <f t="shared" si="7"/>
        <v>105</v>
      </c>
      <c r="W14" s="34" t="s">
        <v>26</v>
      </c>
      <c r="X14" s="35">
        <f t="shared" si="8"/>
        <v>153.06419246189827</v>
      </c>
      <c r="Y14" s="22">
        <v>25</v>
      </c>
    </row>
    <row r="15" spans="1:25" ht="14.25">
      <c r="A15" s="38" t="s">
        <v>37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</row>
    <row r="16" spans="1:25" ht="15">
      <c r="A16" s="23">
        <v>8</v>
      </c>
      <c r="B16" s="36" t="s">
        <v>38</v>
      </c>
      <c r="C16" s="25">
        <v>2010</v>
      </c>
      <c r="D16" s="32" t="s">
        <v>23</v>
      </c>
      <c r="E16" s="32">
        <v>-55</v>
      </c>
      <c r="F16" s="27">
        <v>37.2</v>
      </c>
      <c r="G16" s="28">
        <f aca="true" t="shared" si="9" ref="G16:G23">POWER(10,(0.722762521*(LOG10(F16/193.609)*LOG10(F16/193.609))))</f>
        <v>2.349225142449862</v>
      </c>
      <c r="H16" s="29">
        <v>38</v>
      </c>
      <c r="I16" s="30" t="s">
        <v>25</v>
      </c>
      <c r="J16" s="31">
        <v>40</v>
      </c>
      <c r="K16" s="30" t="s">
        <v>25</v>
      </c>
      <c r="L16" s="29">
        <v>42</v>
      </c>
      <c r="M16" s="30" t="s">
        <v>25</v>
      </c>
      <c r="N16" s="29">
        <v>48</v>
      </c>
      <c r="O16" s="30" t="s">
        <v>25</v>
      </c>
      <c r="P16" s="29">
        <v>51</v>
      </c>
      <c r="Q16" s="30" t="s">
        <v>24</v>
      </c>
      <c r="R16" s="29">
        <v>51</v>
      </c>
      <c r="S16" s="30" t="s">
        <v>25</v>
      </c>
      <c r="T16" s="32">
        <f aca="true" t="shared" si="10" ref="T16:T19">MAX(IF(I16="x",0,H16),IF(K16="x",0,J16),IF(M16="x",0,L16))</f>
        <v>42</v>
      </c>
      <c r="U16" s="32">
        <f aca="true" t="shared" si="11" ref="U16:U19">MAX(IF(O16="x",0,N16),IF(Q16="x",0,P16),IF(S16="x",0,R16))</f>
        <v>51</v>
      </c>
      <c r="V16" s="33">
        <f aca="true" t="shared" si="12" ref="V16:V19">T16+U16</f>
        <v>93</v>
      </c>
      <c r="W16" s="34" t="s">
        <v>39</v>
      </c>
      <c r="X16" s="35">
        <f aca="true" t="shared" si="13" ref="X16:X19">V16*G16</f>
        <v>218.47793824783716</v>
      </c>
      <c r="Y16" s="22">
        <v>18</v>
      </c>
    </row>
    <row r="17" spans="1:25" ht="15">
      <c r="A17" s="23">
        <v>52</v>
      </c>
      <c r="B17" s="36" t="s">
        <v>40</v>
      </c>
      <c r="C17" s="25">
        <v>2010</v>
      </c>
      <c r="D17" s="32" t="s">
        <v>28</v>
      </c>
      <c r="E17" s="32">
        <v>-55</v>
      </c>
      <c r="F17" s="27">
        <v>42.75</v>
      </c>
      <c r="G17" s="28">
        <f t="shared" si="9"/>
        <v>2.046542190561796</v>
      </c>
      <c r="H17" s="29">
        <v>39</v>
      </c>
      <c r="I17" s="30" t="s">
        <v>25</v>
      </c>
      <c r="J17" s="31">
        <v>41</v>
      </c>
      <c r="K17" s="30" t="s">
        <v>25</v>
      </c>
      <c r="L17" s="29">
        <v>43</v>
      </c>
      <c r="M17" s="30" t="s">
        <v>24</v>
      </c>
      <c r="N17" s="29">
        <v>50</v>
      </c>
      <c r="O17" s="30" t="s">
        <v>25</v>
      </c>
      <c r="P17" s="29">
        <v>53</v>
      </c>
      <c r="Q17" s="30" t="s">
        <v>25</v>
      </c>
      <c r="R17" s="29">
        <v>55</v>
      </c>
      <c r="S17" s="30" t="s">
        <v>24</v>
      </c>
      <c r="T17" s="32">
        <f t="shared" si="10"/>
        <v>41</v>
      </c>
      <c r="U17" s="32">
        <f t="shared" si="11"/>
        <v>53</v>
      </c>
      <c r="V17" s="33">
        <f t="shared" si="12"/>
        <v>94</v>
      </c>
      <c r="W17" s="34" t="s">
        <v>33</v>
      </c>
      <c r="X17" s="35">
        <f t="shared" si="13"/>
        <v>192.37496591280885</v>
      </c>
      <c r="Y17" s="22">
        <v>20</v>
      </c>
    </row>
    <row r="18" spans="1:25" ht="15">
      <c r="A18" s="23">
        <v>46</v>
      </c>
      <c r="B18" s="36" t="s">
        <v>41</v>
      </c>
      <c r="C18" s="25">
        <v>2010</v>
      </c>
      <c r="D18" s="32" t="s">
        <v>28</v>
      </c>
      <c r="E18" s="32">
        <v>-55</v>
      </c>
      <c r="F18" s="27">
        <v>53.15</v>
      </c>
      <c r="G18" s="28">
        <f t="shared" si="9"/>
        <v>1.689705859424254</v>
      </c>
      <c r="H18" s="29">
        <v>57</v>
      </c>
      <c r="I18" s="30" t="s">
        <v>25</v>
      </c>
      <c r="J18" s="31">
        <v>60</v>
      </c>
      <c r="K18" s="30" t="s">
        <v>25</v>
      </c>
      <c r="L18" s="29">
        <v>63</v>
      </c>
      <c r="M18" s="30" t="s">
        <v>24</v>
      </c>
      <c r="N18" s="29">
        <v>70</v>
      </c>
      <c r="O18" s="30" t="s">
        <v>25</v>
      </c>
      <c r="P18" s="29">
        <v>73</v>
      </c>
      <c r="Q18" s="30" t="s">
        <v>25</v>
      </c>
      <c r="R18" s="29">
        <v>76</v>
      </c>
      <c r="S18" s="30" t="s">
        <v>42</v>
      </c>
      <c r="T18" s="32">
        <f t="shared" si="10"/>
        <v>60</v>
      </c>
      <c r="U18" s="32">
        <f t="shared" si="11"/>
        <v>76</v>
      </c>
      <c r="V18" s="33">
        <f t="shared" si="12"/>
        <v>136</v>
      </c>
      <c r="W18" s="34" t="s">
        <v>29</v>
      </c>
      <c r="X18" s="35">
        <f t="shared" si="13"/>
        <v>229.79999688169855</v>
      </c>
      <c r="Y18" s="22">
        <v>22</v>
      </c>
    </row>
    <row r="19" spans="1:25" ht="15">
      <c r="A19" s="23">
        <v>17</v>
      </c>
      <c r="B19" s="36" t="s">
        <v>43</v>
      </c>
      <c r="C19" s="25">
        <v>2008</v>
      </c>
      <c r="D19" s="32" t="s">
        <v>28</v>
      </c>
      <c r="E19" s="32">
        <v>-55</v>
      </c>
      <c r="F19" s="27">
        <v>48.4</v>
      </c>
      <c r="G19" s="28">
        <f t="shared" si="9"/>
        <v>1.8281078206831156</v>
      </c>
      <c r="H19" s="29">
        <v>63</v>
      </c>
      <c r="I19" s="30" t="s">
        <v>25</v>
      </c>
      <c r="J19" s="31">
        <v>66</v>
      </c>
      <c r="K19" s="30" t="s">
        <v>24</v>
      </c>
      <c r="L19" s="29">
        <v>66</v>
      </c>
      <c r="M19" s="30" t="s">
        <v>42</v>
      </c>
      <c r="N19" s="29">
        <v>75</v>
      </c>
      <c r="O19" s="30" t="s">
        <v>25</v>
      </c>
      <c r="P19" s="29">
        <v>78</v>
      </c>
      <c r="Q19" s="30" t="s">
        <v>25</v>
      </c>
      <c r="R19" s="29">
        <v>80</v>
      </c>
      <c r="S19" s="30" t="s">
        <v>25</v>
      </c>
      <c r="T19" s="32">
        <f t="shared" si="10"/>
        <v>66</v>
      </c>
      <c r="U19" s="32">
        <f t="shared" si="11"/>
        <v>80</v>
      </c>
      <c r="V19" s="40">
        <f t="shared" si="12"/>
        <v>146</v>
      </c>
      <c r="W19" s="34" t="s">
        <v>26</v>
      </c>
      <c r="X19" s="35">
        <f t="shared" si="13"/>
        <v>266.9037418197349</v>
      </c>
      <c r="Y19" s="22">
        <v>25</v>
      </c>
    </row>
    <row r="20" spans="1:25" ht="14.25">
      <c r="A20" s="38" t="s">
        <v>44</v>
      </c>
      <c r="B20" s="38"/>
      <c r="C20" s="38"/>
      <c r="D20" s="38"/>
      <c r="E20" s="38"/>
      <c r="F20" s="38"/>
      <c r="G20" s="38" t="e">
        <f t="shared" si="9"/>
        <v>#VALUE!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22"/>
    </row>
    <row r="21" spans="1:25" ht="15">
      <c r="A21" s="23">
        <v>2</v>
      </c>
      <c r="B21" s="36" t="s">
        <v>45</v>
      </c>
      <c r="C21" s="25">
        <v>2009</v>
      </c>
      <c r="D21" s="32" t="s">
        <v>35</v>
      </c>
      <c r="E21" s="32">
        <v>-61</v>
      </c>
      <c r="F21" s="27">
        <v>60.55</v>
      </c>
      <c r="G21" s="28">
        <f t="shared" si="9"/>
        <v>1.5282164047932658</v>
      </c>
      <c r="H21" s="29">
        <v>37</v>
      </c>
      <c r="I21" s="30" t="s">
        <v>25</v>
      </c>
      <c r="J21" s="31">
        <v>40</v>
      </c>
      <c r="K21" s="30" t="s">
        <v>25</v>
      </c>
      <c r="L21" s="29">
        <v>42</v>
      </c>
      <c r="M21" s="30" t="s">
        <v>24</v>
      </c>
      <c r="N21" s="29">
        <v>47</v>
      </c>
      <c r="O21" s="30" t="s">
        <v>25</v>
      </c>
      <c r="P21" s="29">
        <v>50</v>
      </c>
      <c r="Q21" s="30" t="s">
        <v>25</v>
      </c>
      <c r="R21" s="29">
        <v>52</v>
      </c>
      <c r="S21" s="30" t="s">
        <v>25</v>
      </c>
      <c r="T21" s="32">
        <f aca="true" t="shared" si="14" ref="T21:T23">MAX(IF(I21="x",0,H21),IF(K21="x",0,J21),IF(M21="x",0,L21))</f>
        <v>40</v>
      </c>
      <c r="U21" s="32">
        <f aca="true" t="shared" si="15" ref="U21:U23">MAX(IF(O21="x",0,N21),IF(Q21="x",0,P21),IF(S21="x",0,R21))</f>
        <v>52</v>
      </c>
      <c r="V21" s="33">
        <f aca="true" t="shared" si="16" ref="V21:V23">T21+U21</f>
        <v>92</v>
      </c>
      <c r="W21" s="34" t="s">
        <v>26</v>
      </c>
      <c r="X21" s="35">
        <f aca="true" t="shared" si="17" ref="X21:X23">V21*G21</f>
        <v>140.59590924098046</v>
      </c>
      <c r="Y21" s="22">
        <v>25</v>
      </c>
    </row>
    <row r="22" spans="1:25" ht="15">
      <c r="A22" s="23">
        <v>51</v>
      </c>
      <c r="B22" s="36" t="s">
        <v>46</v>
      </c>
      <c r="C22" s="25">
        <v>2006</v>
      </c>
      <c r="D22" s="32" t="s">
        <v>32</v>
      </c>
      <c r="E22" s="32">
        <v>-61</v>
      </c>
      <c r="F22" s="27">
        <v>60.6</v>
      </c>
      <c r="G22" s="28">
        <f t="shared" si="9"/>
        <v>1.5272965246082293</v>
      </c>
      <c r="H22" s="29">
        <v>30</v>
      </c>
      <c r="I22" s="30" t="s">
        <v>25</v>
      </c>
      <c r="J22" s="31">
        <v>33</v>
      </c>
      <c r="K22" s="30" t="s">
        <v>25</v>
      </c>
      <c r="L22" s="29">
        <v>36</v>
      </c>
      <c r="M22" s="30" t="s">
        <v>24</v>
      </c>
      <c r="N22" s="29">
        <v>40</v>
      </c>
      <c r="O22" s="30" t="s">
        <v>25</v>
      </c>
      <c r="P22" s="29">
        <v>44</v>
      </c>
      <c r="Q22" s="30" t="s">
        <v>24</v>
      </c>
      <c r="R22" s="29">
        <v>45</v>
      </c>
      <c r="S22" s="30" t="s">
        <v>24</v>
      </c>
      <c r="T22" s="32">
        <f t="shared" si="14"/>
        <v>33</v>
      </c>
      <c r="U22" s="32">
        <f t="shared" si="15"/>
        <v>40</v>
      </c>
      <c r="V22" s="33">
        <f t="shared" si="16"/>
        <v>73</v>
      </c>
      <c r="W22" s="34" t="s">
        <v>29</v>
      </c>
      <c r="X22" s="35">
        <f t="shared" si="17"/>
        <v>111.49264629640074</v>
      </c>
      <c r="Y22" s="22">
        <v>22</v>
      </c>
    </row>
    <row r="23" spans="1:25" ht="15">
      <c r="A23" s="23">
        <v>40</v>
      </c>
      <c r="B23" s="36" t="s">
        <v>47</v>
      </c>
      <c r="C23" s="25">
        <v>2009</v>
      </c>
      <c r="D23" s="32" t="s">
        <v>23</v>
      </c>
      <c r="E23" s="32">
        <v>-61</v>
      </c>
      <c r="F23" s="27">
        <v>59.9</v>
      </c>
      <c r="G23" s="28">
        <f t="shared" si="9"/>
        <v>1.5403561979045746</v>
      </c>
      <c r="H23" s="29">
        <v>19</v>
      </c>
      <c r="I23" s="30" t="s">
        <v>25</v>
      </c>
      <c r="J23" s="31">
        <v>22</v>
      </c>
      <c r="K23" s="30" t="s">
        <v>25</v>
      </c>
      <c r="L23" s="29">
        <v>24</v>
      </c>
      <c r="M23" s="30" t="s">
        <v>24</v>
      </c>
      <c r="N23" s="29">
        <v>27</v>
      </c>
      <c r="O23" s="30" t="s">
        <v>25</v>
      </c>
      <c r="P23" s="29">
        <v>30</v>
      </c>
      <c r="Q23" s="30" t="s">
        <v>24</v>
      </c>
      <c r="R23" s="29">
        <v>30</v>
      </c>
      <c r="S23" s="30" t="s">
        <v>25</v>
      </c>
      <c r="T23" s="32">
        <f t="shared" si="14"/>
        <v>22</v>
      </c>
      <c r="U23" s="32">
        <f t="shared" si="15"/>
        <v>30</v>
      </c>
      <c r="V23" s="33">
        <f t="shared" si="16"/>
        <v>52</v>
      </c>
      <c r="W23" s="34" t="s">
        <v>33</v>
      </c>
      <c r="X23" s="35">
        <f t="shared" si="17"/>
        <v>80.09852229103788</v>
      </c>
      <c r="Y23" s="22">
        <v>20</v>
      </c>
    </row>
    <row r="24" spans="1:15" ht="14.25">
      <c r="A24" s="8"/>
      <c r="B24" s="41" t="s">
        <v>48</v>
      </c>
      <c r="C24" s="10"/>
      <c r="D24" s="11"/>
      <c r="E24" s="11"/>
      <c r="F24" s="12"/>
      <c r="N24" s="4"/>
      <c r="O24" s="4"/>
    </row>
    <row r="25" spans="1:17" ht="14.25">
      <c r="A25" s="8"/>
      <c r="B25" s="42" t="s">
        <v>49</v>
      </c>
      <c r="C25" s="43"/>
      <c r="D25" s="44"/>
      <c r="E25" s="44"/>
      <c r="F25" s="2"/>
      <c r="G25" s="45" t="s">
        <v>50</v>
      </c>
      <c r="H25" s="46" t="s">
        <v>51</v>
      </c>
      <c r="I25" s="43"/>
      <c r="J25" s="43"/>
      <c r="K25" s="43"/>
      <c r="L25" s="47"/>
      <c r="M25" s="47"/>
      <c r="N25" s="48"/>
      <c r="O25" s="48"/>
      <c r="P25" s="42" t="s">
        <v>52</v>
      </c>
      <c r="Q25" s="11" t="s">
        <v>53</v>
      </c>
    </row>
    <row r="26" spans="1:17" ht="14.25">
      <c r="A26" s="8"/>
      <c r="B26" s="49"/>
      <c r="C26" s="43"/>
      <c r="D26" s="44"/>
      <c r="E26" s="44"/>
      <c r="F26" s="50"/>
      <c r="G26" s="51"/>
      <c r="H26" s="46" t="s">
        <v>54</v>
      </c>
      <c r="I26" s="43"/>
      <c r="J26" s="43"/>
      <c r="K26" s="43"/>
      <c r="L26" s="47"/>
      <c r="M26" s="47"/>
      <c r="N26" s="48"/>
      <c r="O26" s="48"/>
      <c r="P26" s="52" t="s">
        <v>55</v>
      </c>
      <c r="Q26" s="11" t="s">
        <v>56</v>
      </c>
    </row>
    <row r="27" spans="1:15" ht="14.25">
      <c r="A27" s="8"/>
      <c r="C27" s="11"/>
      <c r="H27" s="11" t="s">
        <v>57</v>
      </c>
      <c r="K27" s="11"/>
      <c r="N27" s="4"/>
      <c r="O27" s="4"/>
    </row>
    <row r="28" spans="1:17" ht="14.25">
      <c r="A28" s="8"/>
      <c r="H28" s="11"/>
      <c r="P28" s="42"/>
      <c r="Q28" s="11"/>
    </row>
    <row r="29" spans="1:17" ht="14.25">
      <c r="A29" s="8"/>
      <c r="B29" s="11" t="s">
        <v>58</v>
      </c>
      <c r="P29" s="42"/>
      <c r="Q29" s="11"/>
    </row>
    <row r="30" spans="1:17" ht="14.25">
      <c r="A30" s="8"/>
      <c r="B30" s="11" t="s">
        <v>59</v>
      </c>
      <c r="P30" s="42"/>
      <c r="Q30" s="11"/>
    </row>
    <row r="31" spans="1:17" ht="14.25">
      <c r="A31" s="8"/>
      <c r="B31" s="11" t="s">
        <v>60</v>
      </c>
      <c r="P31" s="42"/>
      <c r="Q31" s="11"/>
    </row>
    <row r="32" spans="1:17" ht="14.25">
      <c r="A32" s="8"/>
      <c r="P32" s="42"/>
      <c r="Q32" s="11"/>
    </row>
    <row r="33" spans="1:17" ht="14.25">
      <c r="A33" s="8"/>
      <c r="P33" s="42"/>
      <c r="Q33" s="11"/>
    </row>
    <row r="34" spans="1:17" ht="14.25">
      <c r="A34" s="8"/>
      <c r="P34" s="42"/>
      <c r="Q34" s="11"/>
    </row>
    <row r="35" spans="1:17" ht="14.25">
      <c r="A35" s="8"/>
      <c r="P35" s="42"/>
      <c r="Q35" s="11"/>
    </row>
    <row r="36" spans="1:24" ht="18.75">
      <c r="A36" s="5" t="s">
        <v>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6.5">
      <c r="A37" s="6">
        <v>45115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4.25">
      <c r="A38" s="7" t="s">
        <v>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4.25">
      <c r="A39" s="53"/>
      <c r="B39" s="46" t="s">
        <v>61</v>
      </c>
      <c r="D39" s="46" t="s">
        <v>62</v>
      </c>
      <c r="E39" s="46"/>
      <c r="F39" s="54"/>
      <c r="G39" s="55"/>
      <c r="H39" s="55"/>
      <c r="I39" s="55"/>
      <c r="J39" s="55"/>
      <c r="K39" s="55"/>
      <c r="L39" s="55"/>
      <c r="M39" s="55"/>
      <c r="N39" s="7"/>
      <c r="O39" s="7"/>
      <c r="P39" s="48"/>
      <c r="Q39" s="48"/>
      <c r="R39" s="48"/>
      <c r="S39" s="48"/>
      <c r="T39" s="51"/>
      <c r="U39" s="46"/>
      <c r="V39" s="46"/>
      <c r="W39" s="56"/>
      <c r="X39" s="46"/>
    </row>
    <row r="40" spans="1:24" ht="14.25">
      <c r="A40" s="13" t="s">
        <v>5</v>
      </c>
      <c r="B40" s="13"/>
      <c r="C40" s="13"/>
      <c r="D40" s="13"/>
      <c r="E40" s="13"/>
      <c r="F40" s="13"/>
      <c r="G40" s="13"/>
      <c r="H40" s="14" t="s">
        <v>6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 t="s">
        <v>7</v>
      </c>
      <c r="U40" s="14"/>
      <c r="V40" s="14"/>
      <c r="W40" s="14"/>
      <c r="X40" s="14"/>
    </row>
    <row r="41" spans="1:24" ht="12.75" customHeight="1">
      <c r="A41" s="15" t="s">
        <v>8</v>
      </c>
      <c r="B41" s="15" t="s">
        <v>9</v>
      </c>
      <c r="C41" s="15" t="s">
        <v>10</v>
      </c>
      <c r="D41" s="15" t="s">
        <v>11</v>
      </c>
      <c r="E41" s="15"/>
      <c r="F41" s="16" t="s">
        <v>12</v>
      </c>
      <c r="G41" s="17" t="s">
        <v>13</v>
      </c>
      <c r="H41" s="18" t="s">
        <v>14</v>
      </c>
      <c r="I41" s="18"/>
      <c r="J41" s="18"/>
      <c r="K41" s="18"/>
      <c r="L41" s="18"/>
      <c r="M41" s="18"/>
      <c r="N41" s="18" t="s">
        <v>15</v>
      </c>
      <c r="O41" s="18"/>
      <c r="P41" s="18"/>
      <c r="Q41" s="18"/>
      <c r="R41" s="18"/>
      <c r="S41" s="18"/>
      <c r="T41" s="18" t="s">
        <v>16</v>
      </c>
      <c r="U41" s="18" t="s">
        <v>17</v>
      </c>
      <c r="V41" s="18" t="s">
        <v>18</v>
      </c>
      <c r="W41" s="19" t="s">
        <v>19</v>
      </c>
      <c r="X41" s="20" t="s">
        <v>20</v>
      </c>
    </row>
    <row r="42" spans="1:24" ht="14.25">
      <c r="A42" s="15"/>
      <c r="B42" s="15"/>
      <c r="C42" s="15"/>
      <c r="D42" s="15"/>
      <c r="E42" s="15"/>
      <c r="F42" s="16"/>
      <c r="G42" s="17"/>
      <c r="H42" s="18">
        <v>1</v>
      </c>
      <c r="I42" s="18"/>
      <c r="J42" s="18">
        <v>2</v>
      </c>
      <c r="K42" s="18"/>
      <c r="L42" s="18">
        <v>3</v>
      </c>
      <c r="M42" s="18"/>
      <c r="N42" s="18">
        <v>1</v>
      </c>
      <c r="O42" s="18"/>
      <c r="P42" s="18">
        <v>2</v>
      </c>
      <c r="Q42" s="18"/>
      <c r="R42" s="18">
        <v>3</v>
      </c>
      <c r="S42" s="18"/>
      <c r="T42" s="18"/>
      <c r="U42" s="18"/>
      <c r="V42" s="18"/>
      <c r="W42" s="19"/>
      <c r="X42" s="20"/>
    </row>
    <row r="43" spans="1:24" ht="14.25">
      <c r="A43" s="21" t="s">
        <v>63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>
        <f aca="true" t="shared" si="18" ref="T43:T46">MAX(IF(I43="x",0,H43),IF(K43="x",0,J43),IF(M43="x",0,L43))</f>
        <v>0</v>
      </c>
      <c r="U43" s="21"/>
      <c r="V43" s="21"/>
      <c r="W43" s="21"/>
      <c r="X43" s="21"/>
    </row>
    <row r="44" spans="1:25" ht="15">
      <c r="A44" s="23">
        <v>13</v>
      </c>
      <c r="B44" s="36" t="s">
        <v>64</v>
      </c>
      <c r="C44" s="25">
        <v>1992</v>
      </c>
      <c r="D44" s="32" t="s">
        <v>35</v>
      </c>
      <c r="E44" s="32">
        <v>-59</v>
      </c>
      <c r="F44" s="27">
        <v>58.3</v>
      </c>
      <c r="G44" s="28">
        <f aca="true" t="shared" si="19" ref="G44:G60">POWER(10,(0.787004341*(LOG10(F44/153.757)*LOG10(F44/153.757))))</f>
        <v>1.379112471832035</v>
      </c>
      <c r="H44" s="29">
        <v>57</v>
      </c>
      <c r="I44" s="30" t="s">
        <v>25</v>
      </c>
      <c r="J44" s="31">
        <v>60</v>
      </c>
      <c r="K44" s="30" t="s">
        <v>25</v>
      </c>
      <c r="L44" s="29">
        <v>64</v>
      </c>
      <c r="M44" s="30" t="s">
        <v>25</v>
      </c>
      <c r="N44" s="29">
        <v>68</v>
      </c>
      <c r="O44" s="30" t="s">
        <v>25</v>
      </c>
      <c r="P44" s="29">
        <v>73</v>
      </c>
      <c r="Q44" s="30" t="s">
        <v>25</v>
      </c>
      <c r="R44" s="29">
        <v>76</v>
      </c>
      <c r="S44" s="30" t="s">
        <v>25</v>
      </c>
      <c r="T44" s="32">
        <f t="shared" si="18"/>
        <v>64</v>
      </c>
      <c r="U44" s="32">
        <f aca="true" t="shared" si="20" ref="U44:U46">MAX(IF(O44="x",0,N44),IF(Q44="x",0,P44),IF(S44="x",0,R44))</f>
        <v>76</v>
      </c>
      <c r="V44" s="33">
        <f aca="true" t="shared" si="21" ref="V44:V46">T44+U44</f>
        <v>140</v>
      </c>
      <c r="W44" s="34" t="s">
        <v>26</v>
      </c>
      <c r="X44" s="35">
        <f aca="true" t="shared" si="22" ref="X44:X46">V44*G44</f>
        <v>193.0757460564849</v>
      </c>
      <c r="Y44" s="22">
        <v>25</v>
      </c>
    </row>
    <row r="45" spans="1:25" ht="15">
      <c r="A45" s="23">
        <v>11</v>
      </c>
      <c r="B45" s="36" t="s">
        <v>65</v>
      </c>
      <c r="C45" s="57">
        <v>38641</v>
      </c>
      <c r="D45" s="32" t="s">
        <v>32</v>
      </c>
      <c r="E45" s="32">
        <v>-59</v>
      </c>
      <c r="F45" s="27">
        <v>55.6</v>
      </c>
      <c r="G45" s="28">
        <f t="shared" si="19"/>
        <v>1.4242474930761824</v>
      </c>
      <c r="H45" s="29">
        <v>25</v>
      </c>
      <c r="I45" s="30" t="s">
        <v>25</v>
      </c>
      <c r="J45" s="31">
        <v>28</v>
      </c>
      <c r="K45" s="30" t="s">
        <v>25</v>
      </c>
      <c r="L45" s="29">
        <v>30</v>
      </c>
      <c r="M45" s="30" t="s">
        <v>25</v>
      </c>
      <c r="N45" s="29">
        <v>35</v>
      </c>
      <c r="O45" s="30" t="s">
        <v>25</v>
      </c>
      <c r="P45" s="29">
        <v>38</v>
      </c>
      <c r="Q45" s="30" t="s">
        <v>25</v>
      </c>
      <c r="R45" s="29">
        <v>40</v>
      </c>
      <c r="S45" s="30" t="s">
        <v>25</v>
      </c>
      <c r="T45" s="32">
        <f t="shared" si="18"/>
        <v>30</v>
      </c>
      <c r="U45" s="32">
        <f t="shared" si="20"/>
        <v>40</v>
      </c>
      <c r="V45" s="33">
        <f t="shared" si="21"/>
        <v>70</v>
      </c>
      <c r="W45" s="34" t="s">
        <v>29</v>
      </c>
      <c r="X45" s="35">
        <f t="shared" si="22"/>
        <v>99.69732451533277</v>
      </c>
      <c r="Y45" s="22">
        <v>22</v>
      </c>
    </row>
    <row r="46" spans="1:25" ht="15">
      <c r="A46" s="23">
        <v>58</v>
      </c>
      <c r="B46" s="36" t="s">
        <v>66</v>
      </c>
      <c r="C46" s="25">
        <v>1972</v>
      </c>
      <c r="D46" s="32" t="s">
        <v>28</v>
      </c>
      <c r="E46" s="32">
        <v>-59</v>
      </c>
      <c r="F46" s="27">
        <v>56.2</v>
      </c>
      <c r="G46" s="28">
        <f t="shared" si="19"/>
        <v>1.4137129878585772</v>
      </c>
      <c r="H46" s="29">
        <v>26</v>
      </c>
      <c r="I46" s="30" t="s">
        <v>25</v>
      </c>
      <c r="J46" s="31">
        <v>28</v>
      </c>
      <c r="K46" s="30" t="s">
        <v>25</v>
      </c>
      <c r="L46" s="29">
        <v>30</v>
      </c>
      <c r="M46" s="30" t="s">
        <v>25</v>
      </c>
      <c r="N46" s="29">
        <v>36</v>
      </c>
      <c r="O46" s="30" t="s">
        <v>25</v>
      </c>
      <c r="P46" s="29">
        <v>38</v>
      </c>
      <c r="Q46" s="30" t="s">
        <v>25</v>
      </c>
      <c r="R46" s="29">
        <v>41</v>
      </c>
      <c r="S46" s="30" t="s">
        <v>24</v>
      </c>
      <c r="T46" s="32">
        <f t="shared" si="18"/>
        <v>30</v>
      </c>
      <c r="U46" s="32">
        <f t="shared" si="20"/>
        <v>38</v>
      </c>
      <c r="V46" s="33">
        <f t="shared" si="21"/>
        <v>68</v>
      </c>
      <c r="W46" s="34" t="s">
        <v>33</v>
      </c>
      <c r="X46" s="35">
        <f t="shared" si="22"/>
        <v>96.13248317438325</v>
      </c>
      <c r="Y46" s="22">
        <v>20</v>
      </c>
    </row>
    <row r="47" spans="1:25" ht="14.25">
      <c r="A47" s="37" t="s">
        <v>67</v>
      </c>
      <c r="B47" s="37"/>
      <c r="C47" s="37"/>
      <c r="D47" s="37"/>
      <c r="E47" s="37"/>
      <c r="F47" s="37"/>
      <c r="G47" s="37" t="e">
        <f t="shared" si="19"/>
        <v>#VALUE!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22"/>
    </row>
    <row r="48" spans="1:25" ht="15">
      <c r="A48" s="23">
        <v>14</v>
      </c>
      <c r="B48" s="36" t="s">
        <v>68</v>
      </c>
      <c r="C48" s="25">
        <v>1995</v>
      </c>
      <c r="D48" s="32" t="s">
        <v>35</v>
      </c>
      <c r="E48" s="32">
        <v>-64</v>
      </c>
      <c r="F48" s="27">
        <v>63.3</v>
      </c>
      <c r="G48" s="28">
        <f t="shared" si="19"/>
        <v>1.3089262007515883</v>
      </c>
      <c r="H48" s="29">
        <v>55</v>
      </c>
      <c r="I48" s="30" t="s">
        <v>25</v>
      </c>
      <c r="J48" s="31">
        <v>60</v>
      </c>
      <c r="K48" s="30" t="s">
        <v>25</v>
      </c>
      <c r="L48" s="29">
        <v>65</v>
      </c>
      <c r="M48" s="30" t="s">
        <v>24</v>
      </c>
      <c r="N48" s="29">
        <v>75</v>
      </c>
      <c r="O48" s="30" t="s">
        <v>25</v>
      </c>
      <c r="P48" s="29">
        <v>80</v>
      </c>
      <c r="Q48" s="30" t="s">
        <v>25</v>
      </c>
      <c r="R48" s="29">
        <v>85</v>
      </c>
      <c r="S48" s="30" t="s">
        <v>25</v>
      </c>
      <c r="T48" s="32">
        <f aca="true" t="shared" si="23" ref="T48:T49">MAX(IF(I48="x",0,H48),IF(K48="x",0,J48),IF(M48="x",0,L48))</f>
        <v>60</v>
      </c>
      <c r="U48" s="32">
        <f aca="true" t="shared" si="24" ref="U48:U49">MAX(IF(O48="x",0,N48),IF(Q48="x",0,P48),IF(S48="x",0,R48))</f>
        <v>85</v>
      </c>
      <c r="V48" s="33">
        <f aca="true" t="shared" si="25" ref="V48:V49">T48+U48</f>
        <v>145</v>
      </c>
      <c r="W48" s="34" t="s">
        <v>26</v>
      </c>
      <c r="X48" s="35">
        <f aca="true" t="shared" si="26" ref="X48:X49">V48*G48</f>
        <v>189.7942991089803</v>
      </c>
      <c r="Y48" s="22">
        <v>25</v>
      </c>
    </row>
    <row r="49" spans="1:25" ht="15">
      <c r="A49" s="23">
        <v>26</v>
      </c>
      <c r="B49" s="36" t="s">
        <v>69</v>
      </c>
      <c r="C49" s="57">
        <v>33938</v>
      </c>
      <c r="D49" s="32" t="s">
        <v>28</v>
      </c>
      <c r="E49" s="32">
        <v>-64</v>
      </c>
      <c r="F49" s="27">
        <v>63.4</v>
      </c>
      <c r="G49" s="28">
        <f t="shared" si="19"/>
        <v>1.3076744194594894</v>
      </c>
      <c r="H49" s="29">
        <v>38</v>
      </c>
      <c r="I49" s="30" t="s">
        <v>25</v>
      </c>
      <c r="J49" s="31">
        <v>40</v>
      </c>
      <c r="K49" s="30" t="s">
        <v>25</v>
      </c>
      <c r="L49" s="29">
        <v>43</v>
      </c>
      <c r="M49" s="30" t="s">
        <v>25</v>
      </c>
      <c r="N49" s="29">
        <v>55</v>
      </c>
      <c r="O49" s="30" t="s">
        <v>25</v>
      </c>
      <c r="P49" s="29">
        <v>60</v>
      </c>
      <c r="Q49" s="30" t="s">
        <v>25</v>
      </c>
      <c r="R49" s="29">
        <v>62</v>
      </c>
      <c r="S49" s="30" t="s">
        <v>25</v>
      </c>
      <c r="T49" s="32">
        <f t="shared" si="23"/>
        <v>43</v>
      </c>
      <c r="U49" s="32">
        <f t="shared" si="24"/>
        <v>62</v>
      </c>
      <c r="V49" s="33">
        <f t="shared" si="25"/>
        <v>105</v>
      </c>
      <c r="W49" s="34" t="s">
        <v>29</v>
      </c>
      <c r="X49" s="35">
        <f t="shared" si="26"/>
        <v>137.3058140432464</v>
      </c>
      <c r="Y49" s="22">
        <v>22</v>
      </c>
    </row>
    <row r="50" spans="1:25" ht="14.25">
      <c r="A50" s="37" t="s">
        <v>70</v>
      </c>
      <c r="B50" s="37"/>
      <c r="C50" s="37"/>
      <c r="D50" s="37"/>
      <c r="E50" s="37"/>
      <c r="F50" s="37"/>
      <c r="G50" s="37" t="e">
        <f t="shared" si="19"/>
        <v>#VALUE!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22"/>
    </row>
    <row r="51" spans="1:25" ht="15">
      <c r="A51" s="23">
        <v>10</v>
      </c>
      <c r="B51" s="36" t="s">
        <v>71</v>
      </c>
      <c r="C51" s="25">
        <v>1991</v>
      </c>
      <c r="D51" s="32" t="s">
        <v>23</v>
      </c>
      <c r="E51" s="32">
        <v>-71</v>
      </c>
      <c r="F51" s="27">
        <v>64.35</v>
      </c>
      <c r="G51" s="28">
        <f t="shared" si="19"/>
        <v>1.2960470303368992</v>
      </c>
      <c r="H51" s="29">
        <v>50</v>
      </c>
      <c r="I51" s="30" t="s">
        <v>25</v>
      </c>
      <c r="J51" s="31">
        <v>52</v>
      </c>
      <c r="K51" s="30" t="s">
        <v>25</v>
      </c>
      <c r="L51" s="29" t="s">
        <v>24</v>
      </c>
      <c r="M51" s="30"/>
      <c r="N51" s="29">
        <v>60</v>
      </c>
      <c r="O51" s="30" t="s">
        <v>25</v>
      </c>
      <c r="P51" s="29">
        <v>62</v>
      </c>
      <c r="Q51" s="30" t="s">
        <v>25</v>
      </c>
      <c r="R51" s="29" t="s">
        <v>24</v>
      </c>
      <c r="S51" s="30"/>
      <c r="T51" s="32">
        <f>MAX(IF(I51="x",0,H51),IF(K51="x",0,J51),IF(M51="x",0,L51))</f>
        <v>52</v>
      </c>
      <c r="U51" s="32">
        <f>MAX(IF(O51="x",0,N51),IF(Q51="x",0,P51),IF(S51="x",0,R51))</f>
        <v>62</v>
      </c>
      <c r="V51" s="33">
        <f>T51+U51</f>
        <v>114</v>
      </c>
      <c r="W51" s="34" t="s">
        <v>26</v>
      </c>
      <c r="X51" s="35">
        <f>V51*G51</f>
        <v>147.7493614584065</v>
      </c>
      <c r="Y51" s="22">
        <v>25</v>
      </c>
    </row>
    <row r="52" spans="1:25" ht="14.25">
      <c r="A52" s="37" t="s">
        <v>72</v>
      </c>
      <c r="B52" s="37"/>
      <c r="C52" s="37"/>
      <c r="D52" s="37"/>
      <c r="E52" s="37"/>
      <c r="F52" s="37"/>
      <c r="G52" s="37" t="e">
        <f t="shared" si="19"/>
        <v>#VALUE!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22"/>
    </row>
    <row r="53" spans="1:25" ht="15">
      <c r="A53" s="23">
        <v>36</v>
      </c>
      <c r="B53" s="36" t="s">
        <v>73</v>
      </c>
      <c r="C53" s="57">
        <v>33170</v>
      </c>
      <c r="D53" s="32" t="s">
        <v>28</v>
      </c>
      <c r="E53" s="32">
        <v>-76</v>
      </c>
      <c r="F53" s="27">
        <v>73.3</v>
      </c>
      <c r="G53" s="28">
        <f t="shared" si="19"/>
        <v>1.2063225274243776</v>
      </c>
      <c r="H53" s="29">
        <v>52</v>
      </c>
      <c r="I53" s="30" t="s">
        <v>25</v>
      </c>
      <c r="J53" s="31">
        <v>55</v>
      </c>
      <c r="K53" s="30" t="s">
        <v>25</v>
      </c>
      <c r="L53" s="29">
        <v>58</v>
      </c>
      <c r="M53" s="30" t="s">
        <v>25</v>
      </c>
      <c r="N53" s="29">
        <v>65</v>
      </c>
      <c r="O53" s="30" t="s">
        <v>25</v>
      </c>
      <c r="P53" s="29">
        <v>70</v>
      </c>
      <c r="Q53" s="30" t="s">
        <v>25</v>
      </c>
      <c r="R53" s="29">
        <v>75</v>
      </c>
      <c r="S53" s="30" t="s">
        <v>25</v>
      </c>
      <c r="T53" s="32">
        <f aca="true" t="shared" si="27" ref="T53:T55">MAX(IF(I53="x",0,H53),IF(K53="x",0,J53),IF(M53="x",0,L53))</f>
        <v>58</v>
      </c>
      <c r="U53" s="32">
        <f aca="true" t="shared" si="28" ref="U53:U55">MAX(IF(O53="x",0,N53),IF(Q53="x",0,P53),IF(S53="x",0,R53))</f>
        <v>75</v>
      </c>
      <c r="V53" s="33">
        <f aca="true" t="shared" si="29" ref="V53:V55">T53+U53</f>
        <v>133</v>
      </c>
      <c r="W53" s="34" t="s">
        <v>26</v>
      </c>
      <c r="X53" s="35">
        <f aca="true" t="shared" si="30" ref="X53:X55">V53*G53</f>
        <v>160.44089614744223</v>
      </c>
      <c r="Y53" s="22">
        <v>25</v>
      </c>
    </row>
    <row r="54" spans="1:25" ht="15">
      <c r="A54" s="23">
        <v>57</v>
      </c>
      <c r="B54" s="36" t="s">
        <v>74</v>
      </c>
      <c r="C54" s="25">
        <v>2008</v>
      </c>
      <c r="D54" s="32" t="s">
        <v>35</v>
      </c>
      <c r="E54" s="32">
        <v>-76</v>
      </c>
      <c r="F54" s="27">
        <v>74.5</v>
      </c>
      <c r="G54" s="28">
        <f t="shared" si="19"/>
        <v>1.1965510844365457</v>
      </c>
      <c r="H54" s="29">
        <v>40</v>
      </c>
      <c r="I54" s="30" t="s">
        <v>25</v>
      </c>
      <c r="J54" s="31">
        <v>43</v>
      </c>
      <c r="K54" s="30" t="s">
        <v>24</v>
      </c>
      <c r="L54" s="29">
        <v>43</v>
      </c>
      <c r="M54" s="30" t="s">
        <v>24</v>
      </c>
      <c r="N54" s="29">
        <v>53</v>
      </c>
      <c r="O54" s="30" t="s">
        <v>25</v>
      </c>
      <c r="P54" s="29">
        <v>56</v>
      </c>
      <c r="Q54" s="30" t="s">
        <v>24</v>
      </c>
      <c r="R54" s="29">
        <v>56</v>
      </c>
      <c r="S54" s="30" t="s">
        <v>24</v>
      </c>
      <c r="T54" s="32">
        <f t="shared" si="27"/>
        <v>40</v>
      </c>
      <c r="U54" s="32">
        <f t="shared" si="28"/>
        <v>53</v>
      </c>
      <c r="V54" s="33">
        <f t="shared" si="29"/>
        <v>93</v>
      </c>
      <c r="W54" s="34" t="s">
        <v>33</v>
      </c>
      <c r="X54" s="35">
        <f t="shared" si="30"/>
        <v>111.27925085259875</v>
      </c>
      <c r="Y54" s="22">
        <v>20</v>
      </c>
    </row>
    <row r="55" spans="1:25" ht="15">
      <c r="A55" s="23">
        <v>38</v>
      </c>
      <c r="B55" s="36" t="s">
        <v>75</v>
      </c>
      <c r="C55" s="57">
        <v>35418</v>
      </c>
      <c r="D55" s="32" t="s">
        <v>23</v>
      </c>
      <c r="E55" s="32">
        <v>-76</v>
      </c>
      <c r="F55" s="27">
        <v>71.2</v>
      </c>
      <c r="G55" s="28">
        <f t="shared" si="19"/>
        <v>1.224564696078452</v>
      </c>
      <c r="H55" s="29">
        <v>45</v>
      </c>
      <c r="I55" s="30" t="s">
        <v>25</v>
      </c>
      <c r="J55" s="31">
        <v>49</v>
      </c>
      <c r="K55" s="30" t="s">
        <v>25</v>
      </c>
      <c r="L55" s="29">
        <v>52</v>
      </c>
      <c r="M55" s="30" t="s">
        <v>24</v>
      </c>
      <c r="N55" s="29">
        <v>60</v>
      </c>
      <c r="O55" s="30" t="s">
        <v>25</v>
      </c>
      <c r="P55" s="29">
        <v>64</v>
      </c>
      <c r="Q55" s="30" t="s">
        <v>25</v>
      </c>
      <c r="R55" s="29" t="s">
        <v>24</v>
      </c>
      <c r="S55" s="30"/>
      <c r="T55" s="32">
        <f t="shared" si="27"/>
        <v>49</v>
      </c>
      <c r="U55" s="32">
        <f t="shared" si="28"/>
        <v>64</v>
      </c>
      <c r="V55" s="33">
        <f t="shared" si="29"/>
        <v>113</v>
      </c>
      <c r="W55" s="34" t="s">
        <v>29</v>
      </c>
      <c r="X55" s="35">
        <f t="shared" si="30"/>
        <v>138.37581065686507</v>
      </c>
      <c r="Y55" s="22">
        <v>22</v>
      </c>
    </row>
    <row r="56" spans="1:25" ht="14.25">
      <c r="A56" s="37" t="s">
        <v>76</v>
      </c>
      <c r="B56" s="37"/>
      <c r="C56" s="37"/>
      <c r="D56" s="37"/>
      <c r="E56" s="37"/>
      <c r="F56" s="37"/>
      <c r="G56" s="37" t="e">
        <f t="shared" si="19"/>
        <v>#VALUE!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22"/>
    </row>
    <row r="57" spans="1:25" ht="15">
      <c r="A57" s="23">
        <v>1</v>
      </c>
      <c r="B57" s="36" t="s">
        <v>77</v>
      </c>
      <c r="C57" s="57">
        <v>36089</v>
      </c>
      <c r="D57" s="32" t="s">
        <v>32</v>
      </c>
      <c r="E57" s="32" t="s">
        <v>78</v>
      </c>
      <c r="F57" s="27">
        <v>83</v>
      </c>
      <c r="G57" s="28">
        <f t="shared" si="19"/>
        <v>1.1387365438642978</v>
      </c>
      <c r="H57" s="29">
        <v>40</v>
      </c>
      <c r="I57" s="30" t="s">
        <v>24</v>
      </c>
      <c r="J57" s="31">
        <v>40</v>
      </c>
      <c r="K57" s="30" t="s">
        <v>25</v>
      </c>
      <c r="L57" s="29">
        <v>45</v>
      </c>
      <c r="M57" s="30" t="s">
        <v>25</v>
      </c>
      <c r="N57" s="29">
        <v>55</v>
      </c>
      <c r="O57" s="30" t="s">
        <v>25</v>
      </c>
      <c r="P57" s="29">
        <v>60</v>
      </c>
      <c r="Q57" s="30" t="s">
        <v>25</v>
      </c>
      <c r="R57" s="29">
        <v>65</v>
      </c>
      <c r="S57" s="30" t="s">
        <v>25</v>
      </c>
      <c r="T57" s="32">
        <f aca="true" t="shared" si="31" ref="T57:T60">MAX(IF(I57="x",0,H57),IF(K57="x",0,J57),IF(M57="x",0,L57))</f>
        <v>45</v>
      </c>
      <c r="U57" s="32">
        <f aca="true" t="shared" si="32" ref="U57:U60">MAX(IF(O57="x",0,N57),IF(Q57="x",0,P57),IF(S57="x",0,R57))</f>
        <v>65</v>
      </c>
      <c r="V57" s="33">
        <f aca="true" t="shared" si="33" ref="V57:V60">T57+U57</f>
        <v>110</v>
      </c>
      <c r="W57" s="34" t="s">
        <v>33</v>
      </c>
      <c r="X57" s="35">
        <f aca="true" t="shared" si="34" ref="X57:X60">V57*G57</f>
        <v>125.26101982507275</v>
      </c>
      <c r="Y57" s="22">
        <v>20</v>
      </c>
    </row>
    <row r="58" spans="1:25" ht="15">
      <c r="A58" s="23">
        <v>60</v>
      </c>
      <c r="B58" s="36" t="s">
        <v>79</v>
      </c>
      <c r="C58" s="57">
        <v>39693</v>
      </c>
      <c r="D58" s="32" t="s">
        <v>32</v>
      </c>
      <c r="E58" s="32" t="s">
        <v>78</v>
      </c>
      <c r="F58" s="27">
        <v>87.3</v>
      </c>
      <c r="G58" s="28">
        <f t="shared" si="19"/>
        <v>1.115724412636836</v>
      </c>
      <c r="H58" s="29">
        <v>25</v>
      </c>
      <c r="I58" s="30" t="s">
        <v>25</v>
      </c>
      <c r="J58" s="31">
        <v>30</v>
      </c>
      <c r="K58" s="30" t="s">
        <v>25</v>
      </c>
      <c r="L58" s="29">
        <v>35</v>
      </c>
      <c r="M58" s="30" t="s">
        <v>24</v>
      </c>
      <c r="N58" s="29">
        <v>30</v>
      </c>
      <c r="O58" s="30" t="s">
        <v>25</v>
      </c>
      <c r="P58" s="29">
        <v>40</v>
      </c>
      <c r="Q58" s="30" t="s">
        <v>25</v>
      </c>
      <c r="R58" s="29">
        <v>42</v>
      </c>
      <c r="S58" s="30" t="s">
        <v>25</v>
      </c>
      <c r="T58" s="32">
        <f t="shared" si="31"/>
        <v>30</v>
      </c>
      <c r="U58" s="32">
        <f t="shared" si="32"/>
        <v>42</v>
      </c>
      <c r="V58" s="33">
        <f t="shared" si="33"/>
        <v>72</v>
      </c>
      <c r="W58" s="34" t="s">
        <v>39</v>
      </c>
      <c r="X58" s="35">
        <f t="shared" si="34"/>
        <v>80.3321577098522</v>
      </c>
      <c r="Y58" s="22">
        <v>18</v>
      </c>
    </row>
    <row r="59" spans="1:25" ht="13.5" customHeight="1">
      <c r="A59" s="23">
        <v>19</v>
      </c>
      <c r="B59" s="36" t="s">
        <v>80</v>
      </c>
      <c r="C59" s="57">
        <v>38946</v>
      </c>
      <c r="D59" s="32" t="s">
        <v>35</v>
      </c>
      <c r="E59" s="32" t="s">
        <v>78</v>
      </c>
      <c r="F59" s="27">
        <v>90.5</v>
      </c>
      <c r="G59" s="28">
        <f t="shared" si="19"/>
        <v>1.1007786761972924</v>
      </c>
      <c r="H59" s="29">
        <v>63</v>
      </c>
      <c r="I59" s="30" t="s">
        <v>24</v>
      </c>
      <c r="J59" s="31">
        <v>64</v>
      </c>
      <c r="K59" s="30" t="s">
        <v>25</v>
      </c>
      <c r="L59" s="29">
        <v>70</v>
      </c>
      <c r="M59" s="30" t="s">
        <v>25</v>
      </c>
      <c r="N59" s="29">
        <v>83</v>
      </c>
      <c r="O59" s="30" t="s">
        <v>25</v>
      </c>
      <c r="P59" s="29">
        <v>87</v>
      </c>
      <c r="Q59" s="30" t="s">
        <v>25</v>
      </c>
      <c r="R59" s="29">
        <v>92</v>
      </c>
      <c r="S59" s="30" t="s">
        <v>25</v>
      </c>
      <c r="T59" s="32">
        <f t="shared" si="31"/>
        <v>70</v>
      </c>
      <c r="U59" s="32">
        <f t="shared" si="32"/>
        <v>92</v>
      </c>
      <c r="V59" s="33">
        <f t="shared" si="33"/>
        <v>162</v>
      </c>
      <c r="W59" s="34" t="s">
        <v>29</v>
      </c>
      <c r="X59" s="35">
        <f t="shared" si="34"/>
        <v>178.32614554396136</v>
      </c>
      <c r="Y59" s="39">
        <v>22</v>
      </c>
    </row>
    <row r="60" spans="1:25" ht="14.25" customHeight="1">
      <c r="A60" s="23">
        <v>20</v>
      </c>
      <c r="B60" s="36" t="s">
        <v>81</v>
      </c>
      <c r="C60" s="57">
        <v>37975</v>
      </c>
      <c r="D60" s="32" t="s">
        <v>35</v>
      </c>
      <c r="E60" s="32" t="s">
        <v>78</v>
      </c>
      <c r="F60" s="27">
        <v>95.9</v>
      </c>
      <c r="G60" s="28">
        <f t="shared" si="19"/>
        <v>1.0791432878887666</v>
      </c>
      <c r="H60" s="29">
        <v>70</v>
      </c>
      <c r="I60" s="30" t="s">
        <v>25</v>
      </c>
      <c r="J60" s="31">
        <v>75</v>
      </c>
      <c r="K60" s="30" t="s">
        <v>25</v>
      </c>
      <c r="L60" s="29">
        <v>80</v>
      </c>
      <c r="M60" s="30" t="s">
        <v>25</v>
      </c>
      <c r="N60" s="29">
        <v>85</v>
      </c>
      <c r="O60" s="30" t="s">
        <v>25</v>
      </c>
      <c r="P60" s="29">
        <v>90</v>
      </c>
      <c r="Q60" s="30" t="s">
        <v>25</v>
      </c>
      <c r="R60" s="29">
        <v>93</v>
      </c>
      <c r="S60" s="30" t="s">
        <v>24</v>
      </c>
      <c r="T60" s="32">
        <f t="shared" si="31"/>
        <v>80</v>
      </c>
      <c r="U60" s="32">
        <f t="shared" si="32"/>
        <v>90</v>
      </c>
      <c r="V60" s="33">
        <f t="shared" si="33"/>
        <v>170</v>
      </c>
      <c r="W60" s="34" t="s">
        <v>26</v>
      </c>
      <c r="X60" s="35">
        <f t="shared" si="34"/>
        <v>183.4543589410903</v>
      </c>
      <c r="Y60" s="39">
        <v>25</v>
      </c>
    </row>
    <row r="61" spans="1:24" ht="14.25">
      <c r="A61" s="8"/>
      <c r="B61" s="8" t="s">
        <v>82</v>
      </c>
      <c r="C61" s="8"/>
      <c r="D61" s="58"/>
      <c r="E61" s="58"/>
      <c r="F61" s="59"/>
      <c r="G61" s="60"/>
      <c r="H61" s="8"/>
      <c r="I61" s="8"/>
      <c r="J61" s="61"/>
      <c r="K61" s="61"/>
      <c r="L61" s="58"/>
      <c r="M61" s="58"/>
      <c r="N61" s="8"/>
      <c r="O61" s="8"/>
      <c r="P61" s="61"/>
      <c r="Q61" s="61"/>
      <c r="R61" s="61"/>
      <c r="S61" s="61"/>
      <c r="T61" s="58"/>
      <c r="U61" s="58"/>
      <c r="V61" s="58"/>
      <c r="W61" s="62"/>
      <c r="X61" s="63"/>
    </row>
    <row r="62" spans="2:21" ht="14.25">
      <c r="B62" s="42" t="s">
        <v>49</v>
      </c>
      <c r="C62" s="43"/>
      <c r="D62" s="44"/>
      <c r="E62" s="44"/>
      <c r="F62" s="2"/>
      <c r="G62" s="45" t="s">
        <v>50</v>
      </c>
      <c r="H62" s="46" t="s">
        <v>83</v>
      </c>
      <c r="I62" s="43"/>
      <c r="J62" s="43"/>
      <c r="K62" s="43"/>
      <c r="L62" s="47"/>
      <c r="M62" s="47"/>
      <c r="N62" s="48"/>
      <c r="O62" s="48"/>
      <c r="P62" s="42" t="s">
        <v>52</v>
      </c>
      <c r="Q62" s="11" t="s">
        <v>84</v>
      </c>
      <c r="R62" s="42"/>
      <c r="S62" s="42"/>
      <c r="T62" s="64"/>
      <c r="U62" s="65"/>
    </row>
    <row r="63" spans="2:21" ht="14.25">
      <c r="B63" s="8"/>
      <c r="C63" s="46"/>
      <c r="D63" s="44"/>
      <c r="E63" s="44"/>
      <c r="F63" s="50"/>
      <c r="G63" s="51"/>
      <c r="H63" s="46" t="s">
        <v>85</v>
      </c>
      <c r="I63" s="43"/>
      <c r="J63" s="43"/>
      <c r="K63" s="43"/>
      <c r="L63" s="47"/>
      <c r="M63" s="47"/>
      <c r="N63" s="48"/>
      <c r="O63" s="48"/>
      <c r="P63" s="52" t="s">
        <v>55</v>
      </c>
      <c r="Q63" s="11" t="s">
        <v>56</v>
      </c>
      <c r="S63" s="52"/>
      <c r="T63" s="64"/>
      <c r="U63" s="41"/>
    </row>
    <row r="64" spans="2:8" ht="14.25">
      <c r="B64" s="49"/>
      <c r="C64" s="11"/>
      <c r="H64" s="11" t="s">
        <v>86</v>
      </c>
    </row>
    <row r="65" spans="8:17" ht="14.25">
      <c r="H65" s="11"/>
      <c r="P65" s="42"/>
      <c r="Q65" s="11"/>
    </row>
    <row r="67" spans="1:17" ht="14.25">
      <c r="A67" s="8"/>
      <c r="P67" s="42"/>
      <c r="Q67" s="11"/>
    </row>
    <row r="68" spans="1:17" ht="14.25">
      <c r="A68" s="8"/>
      <c r="P68" s="42"/>
      <c r="Q68" s="11"/>
    </row>
    <row r="69" spans="1:17" ht="14.25">
      <c r="A69" s="8"/>
      <c r="P69" s="42"/>
      <c r="Q69" s="11"/>
    </row>
    <row r="70" spans="1:17" ht="14.25">
      <c r="A70" s="8"/>
      <c r="P70" s="42"/>
      <c r="Q70" s="11"/>
    </row>
    <row r="71" spans="1:17" ht="14.25">
      <c r="A71" s="8"/>
      <c r="P71" s="42"/>
      <c r="Q71" s="11"/>
    </row>
    <row r="72" spans="1:17" ht="14.25">
      <c r="A72" s="8"/>
      <c r="P72" s="42"/>
      <c r="Q72" s="11"/>
    </row>
    <row r="73" spans="1:17" ht="14.25">
      <c r="A73" s="8"/>
      <c r="P73" s="42"/>
      <c r="Q73" s="11"/>
    </row>
    <row r="74" spans="1:24" ht="18.75">
      <c r="A74" s="5" t="s">
        <v>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6.5">
      <c r="A75" s="6">
        <v>45115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4.25">
      <c r="A76" s="7" t="s">
        <v>1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15" ht="14.25">
      <c r="A77" s="8"/>
      <c r="B77" s="9" t="s">
        <v>87</v>
      </c>
      <c r="C77" s="10"/>
      <c r="D77" s="11" t="s">
        <v>88</v>
      </c>
      <c r="E77" s="11"/>
      <c r="F77" s="12"/>
      <c r="N77" s="4"/>
      <c r="O77" s="4"/>
    </row>
    <row r="78" spans="1:24" ht="14.25">
      <c r="A78" s="13" t="s">
        <v>5</v>
      </c>
      <c r="B78" s="13"/>
      <c r="C78" s="13"/>
      <c r="D78" s="13"/>
      <c r="E78" s="13"/>
      <c r="F78" s="13"/>
      <c r="G78" s="13"/>
      <c r="H78" s="14" t="s">
        <v>6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 t="s">
        <v>7</v>
      </c>
      <c r="U78" s="14"/>
      <c r="V78" s="14"/>
      <c r="W78" s="14"/>
      <c r="X78" s="14"/>
    </row>
    <row r="79" spans="1:24" ht="12.75" customHeight="1">
      <c r="A79" s="15" t="s">
        <v>8</v>
      </c>
      <c r="B79" s="15" t="s">
        <v>9</v>
      </c>
      <c r="C79" s="15" t="s">
        <v>10</v>
      </c>
      <c r="D79" s="15" t="s">
        <v>11</v>
      </c>
      <c r="E79" s="15"/>
      <c r="F79" s="16" t="s">
        <v>12</v>
      </c>
      <c r="G79" s="17" t="s">
        <v>13</v>
      </c>
      <c r="H79" s="18" t="s">
        <v>14</v>
      </c>
      <c r="I79" s="18"/>
      <c r="J79" s="18"/>
      <c r="K79" s="18"/>
      <c r="L79" s="18"/>
      <c r="M79" s="18"/>
      <c r="N79" s="18" t="s">
        <v>15</v>
      </c>
      <c r="O79" s="18"/>
      <c r="P79" s="18"/>
      <c r="Q79" s="18"/>
      <c r="R79" s="18"/>
      <c r="S79" s="18"/>
      <c r="T79" s="18" t="s">
        <v>16</v>
      </c>
      <c r="U79" s="18" t="s">
        <v>17</v>
      </c>
      <c r="V79" s="18" t="s">
        <v>18</v>
      </c>
      <c r="W79" s="19" t="s">
        <v>19</v>
      </c>
      <c r="X79" s="20" t="s">
        <v>20</v>
      </c>
    </row>
    <row r="80" spans="1:24" ht="14.25">
      <c r="A80" s="15"/>
      <c r="B80" s="15"/>
      <c r="C80" s="15"/>
      <c r="D80" s="15"/>
      <c r="E80" s="15"/>
      <c r="F80" s="16"/>
      <c r="G80" s="17"/>
      <c r="H80" s="18">
        <v>1</v>
      </c>
      <c r="I80" s="18"/>
      <c r="J80" s="18">
        <v>2</v>
      </c>
      <c r="K80" s="18"/>
      <c r="L80" s="18">
        <v>3</v>
      </c>
      <c r="M80" s="18"/>
      <c r="N80" s="18">
        <v>1</v>
      </c>
      <c r="O80" s="18"/>
      <c r="P80" s="18">
        <v>2</v>
      </c>
      <c r="Q80" s="18"/>
      <c r="R80" s="18">
        <v>3</v>
      </c>
      <c r="S80" s="18"/>
      <c r="T80" s="18"/>
      <c r="U80" s="18"/>
      <c r="V80" s="18"/>
      <c r="W80" s="19"/>
      <c r="X80" s="20"/>
    </row>
    <row r="81" spans="1:25" ht="14.25">
      <c r="A81" s="38" t="s">
        <v>89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11"/>
    </row>
    <row r="82" spans="1:25" ht="15">
      <c r="A82" s="23">
        <v>23</v>
      </c>
      <c r="B82" s="66" t="s">
        <v>90</v>
      </c>
      <c r="C82" s="67">
        <v>2010</v>
      </c>
      <c r="D82" s="32" t="s">
        <v>28</v>
      </c>
      <c r="E82" s="32">
        <v>-67</v>
      </c>
      <c r="F82" s="27">
        <v>65.4</v>
      </c>
      <c r="G82" s="28">
        <f aca="true" t="shared" si="35" ref="G82:G100">POWER(10,(0.722762521*(LOG10(F82/193.609)*LOG10(F82/193.609))))</f>
        <v>1.4473555818790225</v>
      </c>
      <c r="H82" s="29">
        <v>35</v>
      </c>
      <c r="I82" s="30" t="s">
        <v>25</v>
      </c>
      <c r="J82" s="31">
        <v>38</v>
      </c>
      <c r="K82" s="30" t="s">
        <v>25</v>
      </c>
      <c r="L82" s="29">
        <v>40</v>
      </c>
      <c r="M82" s="30" t="s">
        <v>25</v>
      </c>
      <c r="N82" s="29">
        <v>43</v>
      </c>
      <c r="O82" s="30" t="s">
        <v>25</v>
      </c>
      <c r="P82" s="29">
        <v>46</v>
      </c>
      <c r="Q82" s="30" t="s">
        <v>24</v>
      </c>
      <c r="R82" s="29">
        <v>46</v>
      </c>
      <c r="S82" s="30" t="s">
        <v>25</v>
      </c>
      <c r="T82" s="32">
        <f aca="true" t="shared" si="36" ref="T82:T83">MAX(IF(I82="x",0,H82),IF(K82="x",0,J82),IF(M82="x",0,L82))</f>
        <v>40</v>
      </c>
      <c r="U82" s="32">
        <f aca="true" t="shared" si="37" ref="U82:U83">MAX(IF(O82="x",0,N82),IF(Q82="x",0,P82),IF(S82="x",0,R82))</f>
        <v>46</v>
      </c>
      <c r="V82" s="33">
        <f aca="true" t="shared" si="38" ref="V82:V83">T82+U82</f>
        <v>86</v>
      </c>
      <c r="W82" s="34" t="s">
        <v>29</v>
      </c>
      <c r="X82" s="35">
        <f aca="true" t="shared" si="39" ref="X82:X83">V82*G82</f>
        <v>124.47258004159593</v>
      </c>
      <c r="Y82" s="22">
        <v>22</v>
      </c>
    </row>
    <row r="83" spans="1:25" ht="15">
      <c r="A83" s="23">
        <v>3</v>
      </c>
      <c r="B83" s="68" t="s">
        <v>91</v>
      </c>
      <c r="C83" s="69">
        <v>2008</v>
      </c>
      <c r="D83" s="32" t="s">
        <v>23</v>
      </c>
      <c r="E83" s="32">
        <v>-67</v>
      </c>
      <c r="F83" s="27">
        <v>66.15</v>
      </c>
      <c r="G83" s="28">
        <f t="shared" si="35"/>
        <v>1.4362130744691122</v>
      </c>
      <c r="H83" s="29">
        <v>55</v>
      </c>
      <c r="I83" s="30" t="s">
        <v>25</v>
      </c>
      <c r="J83" s="31">
        <v>60</v>
      </c>
      <c r="K83" s="30" t="s">
        <v>25</v>
      </c>
      <c r="L83" s="29">
        <v>65</v>
      </c>
      <c r="M83" s="30" t="s">
        <v>24</v>
      </c>
      <c r="N83" s="29">
        <v>65</v>
      </c>
      <c r="O83" s="30" t="s">
        <v>25</v>
      </c>
      <c r="P83" s="29">
        <v>70</v>
      </c>
      <c r="Q83" s="30" t="s">
        <v>25</v>
      </c>
      <c r="R83" s="29">
        <v>75</v>
      </c>
      <c r="S83" s="30" t="s">
        <v>25</v>
      </c>
      <c r="T83" s="32">
        <f t="shared" si="36"/>
        <v>60</v>
      </c>
      <c r="U83" s="32">
        <f t="shared" si="37"/>
        <v>75</v>
      </c>
      <c r="V83" s="33">
        <f t="shared" si="38"/>
        <v>135</v>
      </c>
      <c r="W83" s="34" t="s">
        <v>26</v>
      </c>
      <c r="X83" s="35">
        <f t="shared" si="39"/>
        <v>193.88876505333013</v>
      </c>
      <c r="Y83" s="22">
        <v>25</v>
      </c>
    </row>
    <row r="84" spans="1:25" ht="14.25">
      <c r="A84" s="38" t="s">
        <v>92</v>
      </c>
      <c r="B84" s="38"/>
      <c r="C84" s="38"/>
      <c r="D84" s="38"/>
      <c r="E84" s="38"/>
      <c r="F84" s="38"/>
      <c r="G84" s="38" t="e">
        <f t="shared" si="35"/>
        <v>#VALUE!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22"/>
    </row>
    <row r="85" spans="1:25" ht="15">
      <c r="A85" s="23">
        <v>49</v>
      </c>
      <c r="B85" s="68" t="s">
        <v>93</v>
      </c>
      <c r="C85" s="69">
        <v>2003</v>
      </c>
      <c r="D85" s="32" t="s">
        <v>23</v>
      </c>
      <c r="E85" s="32">
        <v>-73</v>
      </c>
      <c r="F85" s="27">
        <v>71</v>
      </c>
      <c r="G85" s="28">
        <f t="shared" si="35"/>
        <v>1.3714645712609692</v>
      </c>
      <c r="H85" s="29">
        <v>70</v>
      </c>
      <c r="I85" s="30" t="s">
        <v>25</v>
      </c>
      <c r="J85" s="31">
        <v>75</v>
      </c>
      <c r="K85" s="30" t="s">
        <v>25</v>
      </c>
      <c r="L85" s="29">
        <v>80</v>
      </c>
      <c r="M85" s="30" t="s">
        <v>25</v>
      </c>
      <c r="N85" s="29">
        <v>90</v>
      </c>
      <c r="O85" s="30" t="s">
        <v>25</v>
      </c>
      <c r="P85" s="29">
        <v>95</v>
      </c>
      <c r="Q85" s="30" t="s">
        <v>25</v>
      </c>
      <c r="R85" s="23">
        <v>100</v>
      </c>
      <c r="S85" s="30" t="s">
        <v>25</v>
      </c>
      <c r="T85" s="32">
        <f aca="true" t="shared" si="40" ref="T85:T87">MAX(IF(I85="x",0,H85),IF(K85="x",0,J85),IF(M85="x",0,L85))</f>
        <v>80</v>
      </c>
      <c r="U85" s="32">
        <f aca="true" t="shared" si="41" ref="U85:U87">MAX(IF(O85="x",0,N85),IF(Q85="x",0,P85),IF(S85="x",0,R85))</f>
        <v>100</v>
      </c>
      <c r="V85" s="33">
        <f aca="true" t="shared" si="42" ref="V85:V87">T85+U85</f>
        <v>180</v>
      </c>
      <c r="W85" s="34" t="s">
        <v>26</v>
      </c>
      <c r="X85" s="35">
        <f aca="true" t="shared" si="43" ref="X85:X87">V85*G85</f>
        <v>246.86362282697445</v>
      </c>
      <c r="Y85" s="22">
        <v>25</v>
      </c>
    </row>
    <row r="86" spans="1:25" ht="15">
      <c r="A86" s="23">
        <v>5</v>
      </c>
      <c r="B86" s="66" t="s">
        <v>94</v>
      </c>
      <c r="C86" s="67">
        <v>2008</v>
      </c>
      <c r="D86" s="70" t="s">
        <v>28</v>
      </c>
      <c r="E86" s="70">
        <v>-73</v>
      </c>
      <c r="F86" s="27">
        <v>73</v>
      </c>
      <c r="G86" s="28">
        <f t="shared" si="35"/>
        <v>1.3480063922847245</v>
      </c>
      <c r="H86" s="29">
        <v>37</v>
      </c>
      <c r="I86" s="30" t="s">
        <v>25</v>
      </c>
      <c r="J86" s="31">
        <v>40</v>
      </c>
      <c r="K86" s="30" t="s">
        <v>25</v>
      </c>
      <c r="L86" s="29">
        <v>43</v>
      </c>
      <c r="M86" s="30" t="s">
        <v>25</v>
      </c>
      <c r="N86" s="29">
        <v>45</v>
      </c>
      <c r="O86" s="30" t="s">
        <v>25</v>
      </c>
      <c r="P86" s="29">
        <v>48</v>
      </c>
      <c r="Q86" s="30" t="s">
        <v>25</v>
      </c>
      <c r="R86" s="29">
        <v>52</v>
      </c>
      <c r="S86" s="30" t="s">
        <v>25</v>
      </c>
      <c r="T86" s="32">
        <f t="shared" si="40"/>
        <v>43</v>
      </c>
      <c r="U86" s="32">
        <f t="shared" si="41"/>
        <v>52</v>
      </c>
      <c r="V86" s="33">
        <f t="shared" si="42"/>
        <v>95</v>
      </c>
      <c r="W86" s="34" t="s">
        <v>29</v>
      </c>
      <c r="X86" s="35">
        <f t="shared" si="43"/>
        <v>128.06060726704882</v>
      </c>
      <c r="Y86" s="22">
        <v>22</v>
      </c>
    </row>
    <row r="87" spans="1:25" ht="15">
      <c r="A87" s="23">
        <v>50</v>
      </c>
      <c r="B87" s="66" t="s">
        <v>95</v>
      </c>
      <c r="C87" s="67">
        <v>2009</v>
      </c>
      <c r="D87" s="32" t="s">
        <v>28</v>
      </c>
      <c r="E87" s="32">
        <v>-73</v>
      </c>
      <c r="F87" s="27">
        <v>70.2</v>
      </c>
      <c r="G87" s="28">
        <f t="shared" si="35"/>
        <v>1.381342372209233</v>
      </c>
      <c r="H87" s="29">
        <v>36</v>
      </c>
      <c r="I87" s="30" t="s">
        <v>25</v>
      </c>
      <c r="J87" s="31">
        <v>40</v>
      </c>
      <c r="K87" s="30" t="s">
        <v>25</v>
      </c>
      <c r="L87" s="29">
        <v>44</v>
      </c>
      <c r="M87" s="30" t="s">
        <v>24</v>
      </c>
      <c r="N87" s="29">
        <v>46</v>
      </c>
      <c r="O87" s="30" t="s">
        <v>25</v>
      </c>
      <c r="P87" s="29">
        <v>50</v>
      </c>
      <c r="Q87" s="30" t="s">
        <v>25</v>
      </c>
      <c r="R87" s="29">
        <v>53</v>
      </c>
      <c r="S87" s="30" t="s">
        <v>24</v>
      </c>
      <c r="T87" s="32">
        <f t="shared" si="40"/>
        <v>40</v>
      </c>
      <c r="U87" s="32">
        <f t="shared" si="41"/>
        <v>50</v>
      </c>
      <c r="V87" s="33">
        <f t="shared" si="42"/>
        <v>90</v>
      </c>
      <c r="W87" s="34" t="s">
        <v>33</v>
      </c>
      <c r="X87" s="35">
        <f t="shared" si="43"/>
        <v>124.32081349883097</v>
      </c>
      <c r="Y87" s="22">
        <v>20</v>
      </c>
    </row>
    <row r="88" spans="1:25" ht="14.25">
      <c r="A88" s="38" t="s">
        <v>96</v>
      </c>
      <c r="B88" s="38"/>
      <c r="C88" s="38"/>
      <c r="D88" s="38"/>
      <c r="E88" s="38"/>
      <c r="F88" s="38"/>
      <c r="G88" s="38" t="e">
        <f t="shared" si="35"/>
        <v>#VALUE!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22"/>
    </row>
    <row r="89" spans="1:25" ht="15">
      <c r="A89" s="23">
        <v>43</v>
      </c>
      <c r="B89" s="68" t="s">
        <v>97</v>
      </c>
      <c r="C89" s="71">
        <v>36300</v>
      </c>
      <c r="D89" s="32" t="s">
        <v>32</v>
      </c>
      <c r="E89" s="32">
        <v>-81</v>
      </c>
      <c r="F89" s="27">
        <v>80.75</v>
      </c>
      <c r="G89" s="28">
        <f t="shared" si="35"/>
        <v>1.2712991306444392</v>
      </c>
      <c r="H89" s="29">
        <v>70</v>
      </c>
      <c r="I89" s="30" t="s">
        <v>25</v>
      </c>
      <c r="J89" s="31">
        <v>75</v>
      </c>
      <c r="K89" s="30" t="s">
        <v>24</v>
      </c>
      <c r="L89" s="29">
        <v>76</v>
      </c>
      <c r="M89" s="30" t="s">
        <v>24</v>
      </c>
      <c r="N89" s="29">
        <v>100</v>
      </c>
      <c r="O89" s="30" t="s">
        <v>25</v>
      </c>
      <c r="P89" s="29">
        <v>105</v>
      </c>
      <c r="Q89" s="30" t="s">
        <v>24</v>
      </c>
      <c r="R89" s="29">
        <v>105</v>
      </c>
      <c r="S89" s="30" t="s">
        <v>25</v>
      </c>
      <c r="T89" s="32">
        <f aca="true" t="shared" si="44" ref="T89:T91">MAX(IF(I89="x",0,H89),IF(K89="x",0,J89),IF(M89="x",0,L89))</f>
        <v>70</v>
      </c>
      <c r="U89" s="32">
        <f aca="true" t="shared" si="45" ref="U89:U91">MAX(IF(O89="x",0,N89),IF(Q89="x",0,P89),IF(S89="x",0,R89))</f>
        <v>105</v>
      </c>
      <c r="V89" s="33">
        <f aca="true" t="shared" si="46" ref="V89:V91">T89+U89</f>
        <v>175</v>
      </c>
      <c r="W89" s="34" t="s">
        <v>29</v>
      </c>
      <c r="X89" s="35">
        <f aca="true" t="shared" si="47" ref="X89:X91">V89*G89</f>
        <v>222.47734786277687</v>
      </c>
      <c r="Y89" s="22">
        <v>22</v>
      </c>
    </row>
    <row r="90" spans="1:25" ht="15">
      <c r="A90" s="23">
        <v>9</v>
      </c>
      <c r="B90" s="68" t="s">
        <v>98</v>
      </c>
      <c r="C90" s="71">
        <v>38980</v>
      </c>
      <c r="D90" s="32" t="s">
        <v>99</v>
      </c>
      <c r="E90" s="32">
        <v>-81</v>
      </c>
      <c r="F90" s="27">
        <v>77.35</v>
      </c>
      <c r="G90" s="28">
        <f t="shared" si="35"/>
        <v>1.3024356732189533</v>
      </c>
      <c r="H90" s="29">
        <v>60</v>
      </c>
      <c r="I90" s="30" t="s">
        <v>25</v>
      </c>
      <c r="J90" s="31">
        <v>70</v>
      </c>
      <c r="K90" s="30" t="s">
        <v>25</v>
      </c>
      <c r="L90" s="29">
        <v>75</v>
      </c>
      <c r="M90" s="30" t="s">
        <v>25</v>
      </c>
      <c r="N90" s="29">
        <v>80</v>
      </c>
      <c r="O90" s="30" t="s">
        <v>25</v>
      </c>
      <c r="P90" s="29">
        <v>90</v>
      </c>
      <c r="Q90" s="30" t="s">
        <v>24</v>
      </c>
      <c r="R90" s="29">
        <v>92</v>
      </c>
      <c r="S90" s="30" t="s">
        <v>25</v>
      </c>
      <c r="T90" s="32">
        <f t="shared" si="44"/>
        <v>75</v>
      </c>
      <c r="U90" s="32">
        <f t="shared" si="45"/>
        <v>92</v>
      </c>
      <c r="V90" s="33">
        <f t="shared" si="46"/>
        <v>167</v>
      </c>
      <c r="W90" s="34" t="s">
        <v>33</v>
      </c>
      <c r="X90" s="35">
        <f t="shared" si="47"/>
        <v>217.5067574275652</v>
      </c>
      <c r="Y90" s="22">
        <v>20</v>
      </c>
    </row>
    <row r="91" spans="1:25" ht="15">
      <c r="A91" s="23">
        <v>15</v>
      </c>
      <c r="B91" s="66" t="s">
        <v>100</v>
      </c>
      <c r="C91" s="67">
        <v>1997</v>
      </c>
      <c r="D91" s="70" t="s">
        <v>28</v>
      </c>
      <c r="E91" s="70">
        <v>-81</v>
      </c>
      <c r="F91" s="27">
        <v>75.2</v>
      </c>
      <c r="G91" s="28">
        <f t="shared" si="35"/>
        <v>1.324085933092574</v>
      </c>
      <c r="H91" s="29">
        <v>95</v>
      </c>
      <c r="I91" s="30" t="s">
        <v>25</v>
      </c>
      <c r="J91" s="31" t="s">
        <v>24</v>
      </c>
      <c r="K91" s="30"/>
      <c r="L91" s="29" t="s">
        <v>24</v>
      </c>
      <c r="M91" s="30"/>
      <c r="N91" s="29">
        <v>110</v>
      </c>
      <c r="O91" s="30" t="s">
        <v>24</v>
      </c>
      <c r="P91" s="29">
        <v>111</v>
      </c>
      <c r="Q91" s="30" t="s">
        <v>25</v>
      </c>
      <c r="R91" s="29" t="s">
        <v>24</v>
      </c>
      <c r="S91" s="30"/>
      <c r="T91" s="32">
        <f t="shared" si="44"/>
        <v>95</v>
      </c>
      <c r="U91" s="32">
        <f t="shared" si="45"/>
        <v>111</v>
      </c>
      <c r="V91" s="33">
        <f t="shared" si="46"/>
        <v>206</v>
      </c>
      <c r="W91" s="34" t="s">
        <v>26</v>
      </c>
      <c r="X91" s="35">
        <f t="shared" si="47"/>
        <v>272.76170221707025</v>
      </c>
      <c r="Y91" s="22">
        <v>25</v>
      </c>
    </row>
    <row r="92" spans="1:25" ht="14.25">
      <c r="A92" s="38" t="s">
        <v>101</v>
      </c>
      <c r="B92" s="38"/>
      <c r="C92" s="38"/>
      <c r="D92" s="38"/>
      <c r="E92" s="38"/>
      <c r="F92" s="38"/>
      <c r="G92" s="38" t="e">
        <f t="shared" si="35"/>
        <v>#VALUE!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22"/>
    </row>
    <row r="93" spans="1:25" ht="15">
      <c r="A93" s="23">
        <v>21</v>
      </c>
      <c r="B93" s="68" t="s">
        <v>102</v>
      </c>
      <c r="C93" s="71">
        <v>35344</v>
      </c>
      <c r="D93" s="70" t="s">
        <v>32</v>
      </c>
      <c r="E93" s="70">
        <v>-89</v>
      </c>
      <c r="F93" s="27">
        <v>84.3</v>
      </c>
      <c r="G93" s="28">
        <f t="shared" si="35"/>
        <v>1.2423451363190736</v>
      </c>
      <c r="H93" s="29">
        <v>70</v>
      </c>
      <c r="I93" s="30" t="s">
        <v>25</v>
      </c>
      <c r="J93" s="31">
        <v>76</v>
      </c>
      <c r="K93" s="30" t="s">
        <v>24</v>
      </c>
      <c r="L93" s="29">
        <v>76</v>
      </c>
      <c r="M93" s="30" t="s">
        <v>25</v>
      </c>
      <c r="N93" s="29">
        <v>100</v>
      </c>
      <c r="O93" s="30" t="s">
        <v>25</v>
      </c>
      <c r="P93" s="29">
        <v>105</v>
      </c>
      <c r="Q93" s="30" t="s">
        <v>25</v>
      </c>
      <c r="R93" s="29">
        <v>110</v>
      </c>
      <c r="S93" s="30" t="s">
        <v>24</v>
      </c>
      <c r="T93" s="32">
        <f aca="true" t="shared" si="48" ref="T93:T95">MAX(IF(I93="x",0,H93),IF(K93="x",0,J93),IF(M93="x",0,L93))</f>
        <v>76</v>
      </c>
      <c r="U93" s="32">
        <f aca="true" t="shared" si="49" ref="U93:U95">MAX(IF(O93="x",0,N93),IF(Q93="x",0,P93),IF(S93="x",0,R93))</f>
        <v>105</v>
      </c>
      <c r="V93" s="33">
        <f aca="true" t="shared" si="50" ref="V93:V95">T93+U93</f>
        <v>181</v>
      </c>
      <c r="W93" s="34" t="s">
        <v>33</v>
      </c>
      <c r="X93" s="35">
        <f aca="true" t="shared" si="51" ref="X93:X95">V93*G93</f>
        <v>224.86446967375232</v>
      </c>
      <c r="Y93" s="22">
        <v>20</v>
      </c>
    </row>
    <row r="94" spans="1:25" ht="15">
      <c r="A94" s="23">
        <v>12</v>
      </c>
      <c r="B94" s="68" t="s">
        <v>103</v>
      </c>
      <c r="C94" s="71">
        <v>37854</v>
      </c>
      <c r="D94" s="70" t="s">
        <v>99</v>
      </c>
      <c r="E94" s="70">
        <v>-89</v>
      </c>
      <c r="F94" s="27">
        <v>84.85</v>
      </c>
      <c r="G94" s="28">
        <f t="shared" si="35"/>
        <v>1.238151609586902</v>
      </c>
      <c r="H94" s="29">
        <v>75</v>
      </c>
      <c r="I94" s="30" t="s">
        <v>25</v>
      </c>
      <c r="J94" s="31">
        <v>82</v>
      </c>
      <c r="K94" s="30" t="s">
        <v>25</v>
      </c>
      <c r="L94" s="29">
        <v>90</v>
      </c>
      <c r="M94" s="30" t="s">
        <v>25</v>
      </c>
      <c r="N94" s="29">
        <v>95</v>
      </c>
      <c r="O94" s="30" t="s">
        <v>25</v>
      </c>
      <c r="P94" s="29">
        <v>102</v>
      </c>
      <c r="Q94" s="30" t="s">
        <v>25</v>
      </c>
      <c r="R94" s="29">
        <v>113</v>
      </c>
      <c r="S94" s="30" t="s">
        <v>25</v>
      </c>
      <c r="T94" s="32">
        <f t="shared" si="48"/>
        <v>90</v>
      </c>
      <c r="U94" s="32">
        <f t="shared" si="49"/>
        <v>113</v>
      </c>
      <c r="V94" s="33">
        <f t="shared" si="50"/>
        <v>203</v>
      </c>
      <c r="W94" s="34" t="s">
        <v>29</v>
      </c>
      <c r="X94" s="35">
        <f t="shared" si="51"/>
        <v>251.34477674614112</v>
      </c>
      <c r="Y94" s="22">
        <v>22</v>
      </c>
    </row>
    <row r="95" spans="1:25" ht="15">
      <c r="A95" s="23">
        <v>28</v>
      </c>
      <c r="B95" s="68" t="s">
        <v>104</v>
      </c>
      <c r="C95" s="69">
        <v>1998</v>
      </c>
      <c r="D95" s="72" t="s">
        <v>23</v>
      </c>
      <c r="E95" s="72">
        <v>-89</v>
      </c>
      <c r="F95" s="27">
        <v>87.2</v>
      </c>
      <c r="G95" s="28">
        <f t="shared" si="35"/>
        <v>1.2210429750951184</v>
      </c>
      <c r="H95" s="29">
        <v>100</v>
      </c>
      <c r="I95" s="30" t="s">
        <v>25</v>
      </c>
      <c r="J95" s="31">
        <v>106</v>
      </c>
      <c r="K95" s="30" t="s">
        <v>25</v>
      </c>
      <c r="L95" s="29">
        <v>112</v>
      </c>
      <c r="M95" s="30" t="s">
        <v>24</v>
      </c>
      <c r="N95" s="29">
        <v>130</v>
      </c>
      <c r="O95" s="30" t="s">
        <v>24</v>
      </c>
      <c r="P95" s="29">
        <v>135</v>
      </c>
      <c r="Q95" s="30" t="s">
        <v>25</v>
      </c>
      <c r="R95" s="29">
        <v>142</v>
      </c>
      <c r="S95" s="30" t="s">
        <v>24</v>
      </c>
      <c r="T95" s="32">
        <f t="shared" si="48"/>
        <v>106</v>
      </c>
      <c r="U95" s="32">
        <f t="shared" si="49"/>
        <v>135</v>
      </c>
      <c r="V95" s="33">
        <f t="shared" si="50"/>
        <v>241</v>
      </c>
      <c r="W95" s="34" t="s">
        <v>26</v>
      </c>
      <c r="X95" s="35">
        <f t="shared" si="51"/>
        <v>294.27135699792353</v>
      </c>
      <c r="Y95" s="22">
        <v>25</v>
      </c>
    </row>
    <row r="96" spans="1:25" ht="14.25">
      <c r="A96" s="38" t="s">
        <v>105</v>
      </c>
      <c r="B96" s="38"/>
      <c r="C96" s="38"/>
      <c r="D96" s="38"/>
      <c r="E96" s="38"/>
      <c r="F96" s="38"/>
      <c r="G96" s="38" t="e">
        <f t="shared" si="35"/>
        <v>#VALUE!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22"/>
    </row>
    <row r="97" spans="1:25" ht="15">
      <c r="A97" s="23">
        <v>27</v>
      </c>
      <c r="B97" s="68" t="s">
        <v>106</v>
      </c>
      <c r="C97" s="69">
        <v>1996</v>
      </c>
      <c r="D97" s="70" t="s">
        <v>35</v>
      </c>
      <c r="E97" s="70">
        <v>-96</v>
      </c>
      <c r="F97" s="27">
        <v>94.45</v>
      </c>
      <c r="G97" s="28">
        <f t="shared" si="35"/>
        <v>1.1755253076325274</v>
      </c>
      <c r="H97" s="29">
        <v>85</v>
      </c>
      <c r="I97" s="30" t="s">
        <v>24</v>
      </c>
      <c r="J97" s="31">
        <v>85</v>
      </c>
      <c r="K97" s="30" t="s">
        <v>25</v>
      </c>
      <c r="L97" s="29">
        <v>91</v>
      </c>
      <c r="M97" s="30" t="s">
        <v>25</v>
      </c>
      <c r="N97" s="29">
        <v>125</v>
      </c>
      <c r="O97" s="30" t="s">
        <v>25</v>
      </c>
      <c r="P97" s="29">
        <v>131</v>
      </c>
      <c r="Q97" s="30" t="s">
        <v>25</v>
      </c>
      <c r="R97" s="29">
        <v>136</v>
      </c>
      <c r="S97" s="30" t="s">
        <v>24</v>
      </c>
      <c r="T97" s="32">
        <f aca="true" t="shared" si="52" ref="T97:T100">MAX(IF(I97="x",0,H97),IF(K97="x",0,J97),IF(M97="x",0,L97))</f>
        <v>91</v>
      </c>
      <c r="U97" s="32">
        <f aca="true" t="shared" si="53" ref="U97:U100">MAX(IF(O97="x",0,N97),IF(Q97="x",0,P97),IF(S97="x",0,R97))</f>
        <v>131</v>
      </c>
      <c r="V97" s="33">
        <f aca="true" t="shared" si="54" ref="V97:V100">T97+U97</f>
        <v>222</v>
      </c>
      <c r="W97" s="34" t="s">
        <v>29</v>
      </c>
      <c r="X97" s="35">
        <f aca="true" t="shared" si="55" ref="X97:X100">V97*G97</f>
        <v>260.9666182944211</v>
      </c>
      <c r="Y97" s="22">
        <v>22</v>
      </c>
    </row>
    <row r="98" spans="1:25" ht="15">
      <c r="A98" s="23">
        <v>22</v>
      </c>
      <c r="B98" s="68" t="s">
        <v>107</v>
      </c>
      <c r="C98" s="69">
        <v>2008</v>
      </c>
      <c r="D98" s="70" t="s">
        <v>35</v>
      </c>
      <c r="E98" s="70">
        <v>-96</v>
      </c>
      <c r="F98" s="27">
        <v>89.45</v>
      </c>
      <c r="G98" s="28">
        <f t="shared" si="35"/>
        <v>1.2058110848481742</v>
      </c>
      <c r="H98" s="29">
        <v>70</v>
      </c>
      <c r="I98" s="30" t="s">
        <v>24</v>
      </c>
      <c r="J98" s="31">
        <v>75</v>
      </c>
      <c r="K98" s="30" t="s">
        <v>24</v>
      </c>
      <c r="L98" s="29">
        <v>75</v>
      </c>
      <c r="M98" s="30" t="s">
        <v>24</v>
      </c>
      <c r="N98" s="29">
        <v>83</v>
      </c>
      <c r="O98" s="30" t="s">
        <v>25</v>
      </c>
      <c r="P98" s="29">
        <v>88</v>
      </c>
      <c r="Q98" s="30" t="s">
        <v>25</v>
      </c>
      <c r="R98" s="29">
        <v>90</v>
      </c>
      <c r="S98" s="30" t="s">
        <v>25</v>
      </c>
      <c r="T98" s="32">
        <f t="shared" si="52"/>
        <v>0</v>
      </c>
      <c r="U98" s="32">
        <f t="shared" si="53"/>
        <v>90</v>
      </c>
      <c r="V98" s="33">
        <f t="shared" si="54"/>
        <v>90</v>
      </c>
      <c r="W98" s="34" t="s">
        <v>39</v>
      </c>
      <c r="X98" s="35">
        <f t="shared" si="55"/>
        <v>108.52299763633567</v>
      </c>
      <c r="Y98" s="22">
        <v>18</v>
      </c>
    </row>
    <row r="99" spans="1:25" ht="15">
      <c r="A99" s="23">
        <v>37</v>
      </c>
      <c r="B99" s="68" t="s">
        <v>108</v>
      </c>
      <c r="C99" s="73">
        <v>38923</v>
      </c>
      <c r="D99" s="72" t="s">
        <v>32</v>
      </c>
      <c r="E99" s="72">
        <v>-96</v>
      </c>
      <c r="F99" s="27">
        <v>94.7</v>
      </c>
      <c r="G99" s="28">
        <f t="shared" si="35"/>
        <v>1.1741285129509849</v>
      </c>
      <c r="H99" s="29">
        <v>73</v>
      </c>
      <c r="I99" s="30" t="s">
        <v>24</v>
      </c>
      <c r="J99" s="31">
        <v>74</v>
      </c>
      <c r="K99" s="30" t="s">
        <v>25</v>
      </c>
      <c r="L99" s="29">
        <v>77</v>
      </c>
      <c r="M99" s="30" t="s">
        <v>24</v>
      </c>
      <c r="N99" s="29">
        <v>97</v>
      </c>
      <c r="O99" s="30" t="s">
        <v>24</v>
      </c>
      <c r="P99" s="29">
        <v>97</v>
      </c>
      <c r="Q99" s="30" t="s">
        <v>24</v>
      </c>
      <c r="R99" s="29">
        <v>97</v>
      </c>
      <c r="S99" s="30" t="s">
        <v>25</v>
      </c>
      <c r="T99" s="32">
        <f t="shared" si="52"/>
        <v>74</v>
      </c>
      <c r="U99" s="32">
        <f t="shared" si="53"/>
        <v>97</v>
      </c>
      <c r="V99" s="33">
        <f t="shared" si="54"/>
        <v>171</v>
      </c>
      <c r="W99" s="34" t="s">
        <v>33</v>
      </c>
      <c r="X99" s="35">
        <f t="shared" si="55"/>
        <v>200.7759757146184</v>
      </c>
      <c r="Y99" s="22">
        <v>20</v>
      </c>
    </row>
    <row r="100" spans="1:25" ht="15">
      <c r="A100" s="23">
        <v>4</v>
      </c>
      <c r="B100" s="68" t="s">
        <v>109</v>
      </c>
      <c r="C100" s="74">
        <v>1996</v>
      </c>
      <c r="D100" s="70" t="s">
        <v>23</v>
      </c>
      <c r="E100" s="70">
        <v>-96</v>
      </c>
      <c r="F100" s="27">
        <v>94.05</v>
      </c>
      <c r="G100" s="28">
        <f t="shared" si="35"/>
        <v>1.1777821704473648</v>
      </c>
      <c r="H100" s="29">
        <v>105</v>
      </c>
      <c r="I100" s="30" t="s">
        <v>25</v>
      </c>
      <c r="J100" s="31">
        <v>112</v>
      </c>
      <c r="K100" s="30" t="s">
        <v>25</v>
      </c>
      <c r="L100" s="29">
        <v>120</v>
      </c>
      <c r="M100" s="30" t="s">
        <v>24</v>
      </c>
      <c r="N100" s="29">
        <v>135</v>
      </c>
      <c r="O100" s="30" t="s">
        <v>25</v>
      </c>
      <c r="P100" s="29">
        <v>140</v>
      </c>
      <c r="Q100" s="30" t="s">
        <v>25</v>
      </c>
      <c r="R100" s="23" t="s">
        <v>24</v>
      </c>
      <c r="S100" s="30"/>
      <c r="T100" s="32">
        <f t="shared" si="52"/>
        <v>112</v>
      </c>
      <c r="U100" s="32">
        <f t="shared" si="53"/>
        <v>140</v>
      </c>
      <c r="V100" s="33">
        <f t="shared" si="54"/>
        <v>252</v>
      </c>
      <c r="W100" s="34" t="s">
        <v>26</v>
      </c>
      <c r="X100" s="35">
        <f t="shared" si="55"/>
        <v>296.80110695273595</v>
      </c>
      <c r="Y100" s="22">
        <v>25</v>
      </c>
    </row>
    <row r="101" spans="1:25" s="2" customFormat="1" ht="14.25">
      <c r="A101" s="23"/>
      <c r="B101" s="41" t="s">
        <v>110</v>
      </c>
      <c r="Y101" s="22"/>
    </row>
    <row r="103" spans="2:21" ht="14.25">
      <c r="B103" s="42" t="s">
        <v>49</v>
      </c>
      <c r="C103" s="43"/>
      <c r="D103" s="44"/>
      <c r="E103" s="44"/>
      <c r="F103" s="2"/>
      <c r="G103" s="45" t="s">
        <v>50</v>
      </c>
      <c r="H103" s="46" t="s">
        <v>51</v>
      </c>
      <c r="I103" s="43"/>
      <c r="J103" s="43"/>
      <c r="K103" s="43"/>
      <c r="L103" s="47"/>
      <c r="M103" s="47"/>
      <c r="N103" s="48"/>
      <c r="O103" s="48"/>
      <c r="P103" s="42" t="s">
        <v>52</v>
      </c>
      <c r="Q103" s="11" t="s">
        <v>53</v>
      </c>
      <c r="R103" s="42"/>
      <c r="S103" s="42"/>
      <c r="T103" s="64"/>
      <c r="U103" s="65"/>
    </row>
    <row r="104" spans="2:21" ht="14.25">
      <c r="B104" s="8"/>
      <c r="C104" s="43"/>
      <c r="D104" s="44"/>
      <c r="E104" s="44"/>
      <c r="F104" s="50"/>
      <c r="G104" s="51"/>
      <c r="H104" s="46" t="s">
        <v>54</v>
      </c>
      <c r="I104" s="43"/>
      <c r="J104" s="43"/>
      <c r="K104" s="43"/>
      <c r="L104" s="47"/>
      <c r="M104" s="47"/>
      <c r="N104" s="48"/>
      <c r="O104" s="48"/>
      <c r="P104" s="52" t="s">
        <v>55</v>
      </c>
      <c r="Q104" s="11" t="s">
        <v>56</v>
      </c>
      <c r="S104" s="52"/>
      <c r="T104" s="64"/>
      <c r="U104" s="41"/>
    </row>
    <row r="105" spans="2:22" ht="14.25">
      <c r="B105" s="49"/>
      <c r="C105" s="11"/>
      <c r="H105" s="11" t="s">
        <v>57</v>
      </c>
      <c r="K105" s="11"/>
      <c r="N105" s="4"/>
      <c r="O105" s="4"/>
      <c r="R105" s="41"/>
      <c r="S105" s="41"/>
      <c r="V105" s="41"/>
    </row>
    <row r="106" spans="16:17" ht="14.25">
      <c r="P106" s="42"/>
      <c r="Q106" s="11"/>
    </row>
    <row r="107" spans="14:22" ht="14.25">
      <c r="N107" s="4"/>
      <c r="O107" s="4"/>
      <c r="R107" s="41"/>
      <c r="S107" s="41"/>
      <c r="V107" s="41"/>
    </row>
    <row r="108" spans="14:22" ht="14.25">
      <c r="N108" s="4"/>
      <c r="O108" s="4"/>
      <c r="R108" s="41"/>
      <c r="S108" s="41"/>
      <c r="V108" s="41"/>
    </row>
    <row r="109" spans="14:22" ht="14.25">
      <c r="N109" s="4"/>
      <c r="O109" s="4"/>
      <c r="R109" s="41"/>
      <c r="S109" s="41"/>
      <c r="V109" s="41"/>
    </row>
    <row r="110" spans="14:22" ht="14.25">
      <c r="N110" s="4"/>
      <c r="O110" s="4"/>
      <c r="R110" s="41"/>
      <c r="S110" s="41"/>
      <c r="V110" s="41"/>
    </row>
    <row r="111" spans="14:22" ht="14.25">
      <c r="N111" s="4"/>
      <c r="O111" s="4"/>
      <c r="R111" s="41"/>
      <c r="S111" s="41"/>
      <c r="V111" s="41"/>
    </row>
    <row r="112" spans="1:24" ht="18.75">
      <c r="A112" s="5" t="s">
        <v>0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6.5">
      <c r="A113" s="6">
        <v>45115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4.25">
      <c r="A114" s="7" t="s">
        <v>1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2" ht="14.25">
      <c r="A115" s="51"/>
      <c r="B115" s="11" t="s">
        <v>111</v>
      </c>
      <c r="D115" s="11" t="s">
        <v>112</v>
      </c>
      <c r="E115" s="11"/>
      <c r="N115" s="4"/>
      <c r="O115" s="4"/>
      <c r="R115" s="41"/>
      <c r="S115" s="41"/>
      <c r="V115" s="41"/>
    </row>
    <row r="116" spans="2:24" ht="14.25">
      <c r="B116" s="14"/>
      <c r="C116" s="14"/>
      <c r="D116" s="14"/>
      <c r="E116" s="14"/>
      <c r="F116" s="14"/>
      <c r="G116" s="14"/>
      <c r="H116" s="14" t="s">
        <v>6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 t="s">
        <v>7</v>
      </c>
      <c r="U116" s="14"/>
      <c r="V116" s="14"/>
      <c r="W116" s="14"/>
      <c r="X116" s="14"/>
    </row>
    <row r="117" spans="1:24" ht="12.75" customHeight="1">
      <c r="A117" s="13"/>
      <c r="B117" s="15" t="s">
        <v>9</v>
      </c>
      <c r="C117" s="15" t="s">
        <v>10</v>
      </c>
      <c r="D117" s="15" t="s">
        <v>113</v>
      </c>
      <c r="E117" s="15"/>
      <c r="F117" s="16" t="s">
        <v>12</v>
      </c>
      <c r="G117" s="17" t="s">
        <v>13</v>
      </c>
      <c r="H117" s="18" t="s">
        <v>14</v>
      </c>
      <c r="I117" s="18"/>
      <c r="J117" s="18"/>
      <c r="K117" s="18"/>
      <c r="L117" s="18"/>
      <c r="M117" s="18"/>
      <c r="N117" s="18" t="s">
        <v>15</v>
      </c>
      <c r="O117" s="18"/>
      <c r="P117" s="18"/>
      <c r="Q117" s="18"/>
      <c r="R117" s="18"/>
      <c r="S117" s="18"/>
      <c r="T117" s="18" t="s">
        <v>16</v>
      </c>
      <c r="U117" s="18" t="s">
        <v>17</v>
      </c>
      <c r="V117" s="18" t="s">
        <v>18</v>
      </c>
      <c r="W117" s="19" t="s">
        <v>19</v>
      </c>
      <c r="X117" s="20" t="s">
        <v>20</v>
      </c>
    </row>
    <row r="118" spans="1:24" ht="14.25" customHeight="1">
      <c r="A118" s="15" t="s">
        <v>8</v>
      </c>
      <c r="B118" s="15"/>
      <c r="C118" s="15"/>
      <c r="D118" s="15"/>
      <c r="E118" s="15"/>
      <c r="F118" s="16"/>
      <c r="G118" s="17"/>
      <c r="H118" s="18">
        <v>1</v>
      </c>
      <c r="I118" s="18"/>
      <c r="J118" s="18">
        <v>2</v>
      </c>
      <c r="K118" s="18"/>
      <c r="L118" s="18">
        <v>3</v>
      </c>
      <c r="M118" s="18"/>
      <c r="N118" s="18">
        <v>1</v>
      </c>
      <c r="O118" s="18"/>
      <c r="P118" s="18">
        <v>2</v>
      </c>
      <c r="Q118" s="18"/>
      <c r="R118" s="18">
        <v>3</v>
      </c>
      <c r="S118" s="18"/>
      <c r="T118" s="18"/>
      <c r="U118" s="18"/>
      <c r="V118" s="18"/>
      <c r="W118" s="19"/>
      <c r="X118" s="20"/>
    </row>
    <row r="119" spans="1:24" ht="14.25">
      <c r="A119" s="15"/>
      <c r="B119" s="75" t="s">
        <v>114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</row>
    <row r="120" spans="1:25" ht="15">
      <c r="A120" s="76" t="s">
        <v>115</v>
      </c>
      <c r="B120" s="68" t="s">
        <v>116</v>
      </c>
      <c r="C120" s="69">
        <v>1998</v>
      </c>
      <c r="D120" s="70" t="s">
        <v>35</v>
      </c>
      <c r="E120" s="70">
        <v>-102</v>
      </c>
      <c r="F120" s="27">
        <v>97.3</v>
      </c>
      <c r="G120" s="28">
        <f aca="true" t="shared" si="56" ref="G120:G132">POWER(10,(0.722762521*(LOG10(F120/193.609)*LOG10(F120/193.609))))</f>
        <v>1.1602050857364221</v>
      </c>
      <c r="H120" s="29">
        <v>90</v>
      </c>
      <c r="I120" s="30" t="s">
        <v>25</v>
      </c>
      <c r="J120" s="31">
        <v>95</v>
      </c>
      <c r="K120" s="30" t="s">
        <v>25</v>
      </c>
      <c r="L120" s="29">
        <v>100</v>
      </c>
      <c r="M120" s="30" t="s">
        <v>25</v>
      </c>
      <c r="N120" s="29">
        <v>120</v>
      </c>
      <c r="O120" s="30" t="s">
        <v>25</v>
      </c>
      <c r="P120" s="29">
        <v>125</v>
      </c>
      <c r="Q120" s="30" t="s">
        <v>25</v>
      </c>
      <c r="R120" s="29">
        <v>132</v>
      </c>
      <c r="S120" s="30" t="s">
        <v>24</v>
      </c>
      <c r="T120" s="32">
        <f aca="true" t="shared" si="57" ref="T120:T121">MAX(IF(I120="x",0,H120),IF(K120="x",0,J120),IF(M120="x",0,L120))</f>
        <v>100</v>
      </c>
      <c r="U120" s="32">
        <f aca="true" t="shared" si="58" ref="U120:U121">MAX(IF(O120="x",0,N120),IF(Q120="x",0,P120),IF(S120="x",0,R120))</f>
        <v>125</v>
      </c>
      <c r="V120" s="33">
        <f aca="true" t="shared" si="59" ref="V120:V121">T120+U120</f>
        <v>225</v>
      </c>
      <c r="W120" s="34" t="s">
        <v>29</v>
      </c>
      <c r="X120" s="35">
        <f aca="true" t="shared" si="60" ref="X120:X121">V120*G120</f>
        <v>261.046144290695</v>
      </c>
      <c r="Y120" s="22">
        <v>22</v>
      </c>
    </row>
    <row r="121" spans="1:25" ht="15">
      <c r="A121" s="23">
        <v>34</v>
      </c>
      <c r="B121" s="68" t="s">
        <v>117</v>
      </c>
      <c r="C121" s="73">
        <v>32857</v>
      </c>
      <c r="D121" s="70" t="s">
        <v>99</v>
      </c>
      <c r="E121" s="70">
        <v>-102</v>
      </c>
      <c r="F121" s="27">
        <v>97.35</v>
      </c>
      <c r="G121" s="28">
        <f t="shared" si="56"/>
        <v>1.1599477531979874</v>
      </c>
      <c r="H121" s="29">
        <v>130</v>
      </c>
      <c r="I121" s="30" t="s">
        <v>25</v>
      </c>
      <c r="J121" s="31">
        <v>140</v>
      </c>
      <c r="K121" s="30" t="s">
        <v>24</v>
      </c>
      <c r="L121" s="23" t="s">
        <v>24</v>
      </c>
      <c r="M121" s="30"/>
      <c r="N121" s="29">
        <v>140</v>
      </c>
      <c r="O121" s="30" t="s">
        <v>25</v>
      </c>
      <c r="P121" s="29">
        <v>150</v>
      </c>
      <c r="Q121" s="30" t="s">
        <v>25</v>
      </c>
      <c r="R121" s="29">
        <v>160</v>
      </c>
      <c r="S121" s="30" t="s">
        <v>24</v>
      </c>
      <c r="T121" s="32">
        <f t="shared" si="57"/>
        <v>130</v>
      </c>
      <c r="U121" s="32">
        <f t="shared" si="58"/>
        <v>150</v>
      </c>
      <c r="V121" s="33">
        <f t="shared" si="59"/>
        <v>280</v>
      </c>
      <c r="W121" s="34" t="s">
        <v>26</v>
      </c>
      <c r="X121" s="35">
        <f t="shared" si="60"/>
        <v>324.7853708954365</v>
      </c>
      <c r="Y121" s="22">
        <v>25</v>
      </c>
    </row>
    <row r="122" spans="1:25" ht="14.25">
      <c r="A122" s="23"/>
      <c r="B122" s="77" t="s">
        <v>118</v>
      </c>
      <c r="C122" s="77"/>
      <c r="D122" s="77"/>
      <c r="E122" s="77"/>
      <c r="F122" s="77"/>
      <c r="G122" s="77" t="e">
        <f t="shared" si="56"/>
        <v>#VALUE!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22"/>
    </row>
    <row r="123" spans="1:25" ht="15">
      <c r="A123" s="76" t="s">
        <v>119</v>
      </c>
      <c r="B123" s="68" t="s">
        <v>120</v>
      </c>
      <c r="C123" s="74">
        <v>1998</v>
      </c>
      <c r="D123" s="70" t="s">
        <v>35</v>
      </c>
      <c r="E123" s="70">
        <v>-109</v>
      </c>
      <c r="F123" s="27">
        <v>102.9</v>
      </c>
      <c r="G123" s="28">
        <f t="shared" si="56"/>
        <v>1.1336118340630221</v>
      </c>
      <c r="H123" s="29">
        <v>120</v>
      </c>
      <c r="I123" s="30" t="s">
        <v>25</v>
      </c>
      <c r="J123" s="31">
        <v>125</v>
      </c>
      <c r="K123" s="30" t="s">
        <v>24</v>
      </c>
      <c r="L123" s="29">
        <v>130</v>
      </c>
      <c r="M123" s="30" t="s">
        <v>24</v>
      </c>
      <c r="N123" s="29">
        <v>150</v>
      </c>
      <c r="O123" s="30" t="s">
        <v>25</v>
      </c>
      <c r="P123" s="29">
        <v>155</v>
      </c>
      <c r="Q123" s="30" t="s">
        <v>24</v>
      </c>
      <c r="R123" s="29">
        <v>160</v>
      </c>
      <c r="S123" s="30" t="s">
        <v>24</v>
      </c>
      <c r="T123" s="32">
        <f aca="true" t="shared" si="61" ref="T123:T127">MAX(IF(I123="x",0,H123),IF(K123="x",0,J123),IF(M123="x",0,L123))</f>
        <v>120</v>
      </c>
      <c r="U123" s="32">
        <f aca="true" t="shared" si="62" ref="U123:U127">MAX(IF(O123="x",0,N123),IF(Q123="x",0,P123),IF(S123="x",0,R123))</f>
        <v>150</v>
      </c>
      <c r="V123" s="33">
        <f aca="true" t="shared" si="63" ref="V123:V127">T123+U123</f>
        <v>270</v>
      </c>
      <c r="W123" s="34" t="s">
        <v>26</v>
      </c>
      <c r="X123" s="35">
        <f aca="true" t="shared" si="64" ref="X123:X127">V123*G123</f>
        <v>306.075195197016</v>
      </c>
      <c r="Y123" s="22">
        <v>25</v>
      </c>
    </row>
    <row r="124" spans="1:25" ht="15">
      <c r="A124" s="23">
        <v>24</v>
      </c>
      <c r="B124" s="68" t="s">
        <v>121</v>
      </c>
      <c r="C124" s="73">
        <v>39498</v>
      </c>
      <c r="D124" s="70" t="s">
        <v>99</v>
      </c>
      <c r="E124" s="70">
        <v>-109</v>
      </c>
      <c r="F124" s="27">
        <v>107.25</v>
      </c>
      <c r="G124" s="28">
        <f t="shared" si="56"/>
        <v>1.115739077839607</v>
      </c>
      <c r="H124" s="29">
        <v>60</v>
      </c>
      <c r="I124" s="30" t="s">
        <v>25</v>
      </c>
      <c r="J124" s="31">
        <v>65</v>
      </c>
      <c r="K124" s="30" t="s">
        <v>25</v>
      </c>
      <c r="L124" s="29">
        <v>70</v>
      </c>
      <c r="M124" s="30" t="s">
        <v>24</v>
      </c>
      <c r="N124" s="29">
        <v>80</v>
      </c>
      <c r="O124" s="30" t="s">
        <v>25</v>
      </c>
      <c r="P124" s="29">
        <v>85</v>
      </c>
      <c r="Q124" s="30" t="s">
        <v>25</v>
      </c>
      <c r="R124" s="29">
        <v>90</v>
      </c>
      <c r="S124" s="30" t="s">
        <v>25</v>
      </c>
      <c r="T124" s="32">
        <f t="shared" si="61"/>
        <v>65</v>
      </c>
      <c r="U124" s="32">
        <f t="shared" si="62"/>
        <v>90</v>
      </c>
      <c r="V124" s="33">
        <f t="shared" si="63"/>
        <v>155</v>
      </c>
      <c r="W124" s="34" t="s">
        <v>122</v>
      </c>
      <c r="X124" s="35">
        <f t="shared" si="64"/>
        <v>172.9395570651391</v>
      </c>
      <c r="Y124" s="22">
        <v>17</v>
      </c>
    </row>
    <row r="125" spans="1:25" ht="15">
      <c r="A125" s="23">
        <v>56</v>
      </c>
      <c r="B125" s="68" t="s">
        <v>123</v>
      </c>
      <c r="C125" s="73">
        <v>32940</v>
      </c>
      <c r="D125" s="78" t="s">
        <v>32</v>
      </c>
      <c r="E125" s="78">
        <v>-109</v>
      </c>
      <c r="F125" s="27">
        <v>107.55</v>
      </c>
      <c r="G125" s="28">
        <f t="shared" si="56"/>
        <v>1.114586717684524</v>
      </c>
      <c r="H125" s="79">
        <v>83</v>
      </c>
      <c r="I125" s="30" t="s">
        <v>25</v>
      </c>
      <c r="J125" s="31">
        <v>88</v>
      </c>
      <c r="K125" s="30" t="s">
        <v>25</v>
      </c>
      <c r="L125" s="29">
        <v>92</v>
      </c>
      <c r="M125" s="30" t="s">
        <v>25</v>
      </c>
      <c r="N125" s="29">
        <v>117</v>
      </c>
      <c r="O125" s="30" t="s">
        <v>24</v>
      </c>
      <c r="P125" s="29">
        <v>118</v>
      </c>
      <c r="Q125" s="30" t="s">
        <v>25</v>
      </c>
      <c r="R125" s="29">
        <v>123</v>
      </c>
      <c r="S125" s="30" t="s">
        <v>25</v>
      </c>
      <c r="T125" s="32">
        <f t="shared" si="61"/>
        <v>92</v>
      </c>
      <c r="U125" s="32">
        <f t="shared" si="62"/>
        <v>123</v>
      </c>
      <c r="V125" s="33">
        <f t="shared" si="63"/>
        <v>215</v>
      </c>
      <c r="W125" s="34" t="s">
        <v>39</v>
      </c>
      <c r="X125" s="35">
        <f t="shared" si="64"/>
        <v>239.63614430217268</v>
      </c>
      <c r="Y125" s="22">
        <v>18</v>
      </c>
    </row>
    <row r="126" spans="1:25" ht="15">
      <c r="A126" s="23">
        <v>35</v>
      </c>
      <c r="B126" s="66" t="s">
        <v>124</v>
      </c>
      <c r="C126" s="80">
        <v>2000</v>
      </c>
      <c r="D126" s="70" t="s">
        <v>28</v>
      </c>
      <c r="E126" s="70">
        <v>-109</v>
      </c>
      <c r="F126" s="27">
        <v>108.1</v>
      </c>
      <c r="G126" s="28">
        <f t="shared" si="56"/>
        <v>1.1124995130411663</v>
      </c>
      <c r="H126" s="29">
        <v>112</v>
      </c>
      <c r="I126" s="30" t="s">
        <v>25</v>
      </c>
      <c r="J126" s="31">
        <v>119</v>
      </c>
      <c r="K126" s="30" t="s">
        <v>25</v>
      </c>
      <c r="L126" s="23">
        <v>125</v>
      </c>
      <c r="M126" s="30" t="s">
        <v>24</v>
      </c>
      <c r="N126" s="29">
        <v>145</v>
      </c>
      <c r="O126" s="30" t="s">
        <v>25</v>
      </c>
      <c r="P126" s="29">
        <v>151</v>
      </c>
      <c r="Q126" s="30" t="s">
        <v>25</v>
      </c>
      <c r="R126" s="29">
        <v>157</v>
      </c>
      <c r="S126" s="30" t="s">
        <v>24</v>
      </c>
      <c r="T126" s="32">
        <f t="shared" si="61"/>
        <v>119</v>
      </c>
      <c r="U126" s="32">
        <f t="shared" si="62"/>
        <v>151</v>
      </c>
      <c r="V126" s="33">
        <f t="shared" si="63"/>
        <v>270</v>
      </c>
      <c r="W126" s="34" t="s">
        <v>29</v>
      </c>
      <c r="X126" s="35">
        <f t="shared" si="64"/>
        <v>300.37486852111493</v>
      </c>
      <c r="Y126" s="22">
        <v>22</v>
      </c>
    </row>
    <row r="127" spans="1:25" ht="15">
      <c r="A127" s="23">
        <v>32</v>
      </c>
      <c r="B127" s="68" t="s">
        <v>125</v>
      </c>
      <c r="C127" s="74">
        <v>1995</v>
      </c>
      <c r="D127" s="70" t="s">
        <v>35</v>
      </c>
      <c r="E127" s="70">
        <v>-109</v>
      </c>
      <c r="F127" s="27">
        <v>106.2</v>
      </c>
      <c r="G127" s="28">
        <f t="shared" si="56"/>
        <v>1.1198510579920748</v>
      </c>
      <c r="H127" s="29">
        <v>100</v>
      </c>
      <c r="I127" s="30" t="s">
        <v>25</v>
      </c>
      <c r="J127" s="31">
        <v>105</v>
      </c>
      <c r="K127" s="30" t="s">
        <v>25</v>
      </c>
      <c r="L127" s="29">
        <v>108</v>
      </c>
      <c r="M127" s="30" t="s">
        <v>24</v>
      </c>
      <c r="N127" s="29">
        <v>120</v>
      </c>
      <c r="O127" s="30" t="s">
        <v>25</v>
      </c>
      <c r="P127" s="29">
        <v>128</v>
      </c>
      <c r="Q127" s="30" t="s">
        <v>25</v>
      </c>
      <c r="R127" s="29">
        <v>132</v>
      </c>
      <c r="S127" s="30" t="s">
        <v>24</v>
      </c>
      <c r="T127" s="32">
        <f t="shared" si="61"/>
        <v>105</v>
      </c>
      <c r="U127" s="32">
        <f t="shared" si="62"/>
        <v>128</v>
      </c>
      <c r="V127" s="33">
        <f t="shared" si="63"/>
        <v>233</v>
      </c>
      <c r="W127" s="34" t="s">
        <v>33</v>
      </c>
      <c r="X127" s="35">
        <f t="shared" si="64"/>
        <v>260.92529651215347</v>
      </c>
      <c r="Y127" s="22">
        <v>20</v>
      </c>
    </row>
    <row r="128" spans="1:25" ht="14.25">
      <c r="A128" s="23"/>
      <c r="B128" s="77" t="s">
        <v>126</v>
      </c>
      <c r="C128" s="77"/>
      <c r="D128" s="77"/>
      <c r="E128" s="77"/>
      <c r="F128" s="77"/>
      <c r="G128" s="77" t="e">
        <f t="shared" si="56"/>
        <v>#VALUE!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22"/>
    </row>
    <row r="129" spans="1:25" ht="15">
      <c r="A129" s="76" t="s">
        <v>127</v>
      </c>
      <c r="B129" s="68" t="s">
        <v>128</v>
      </c>
      <c r="C129" s="74">
        <v>1990</v>
      </c>
      <c r="D129" s="70" t="s">
        <v>35</v>
      </c>
      <c r="E129" s="70" t="s">
        <v>129</v>
      </c>
      <c r="F129" s="27">
        <v>143.75</v>
      </c>
      <c r="G129" s="28">
        <f t="shared" si="56"/>
        <v>1.0282217926642723</v>
      </c>
      <c r="H129" s="29">
        <v>140</v>
      </c>
      <c r="I129" s="30" t="s">
        <v>25</v>
      </c>
      <c r="J129" s="31">
        <v>150</v>
      </c>
      <c r="K129" s="30" t="s">
        <v>25</v>
      </c>
      <c r="L129" s="29">
        <v>160</v>
      </c>
      <c r="M129" s="30" t="s">
        <v>25</v>
      </c>
      <c r="N129" s="29">
        <v>161</v>
      </c>
      <c r="O129" s="30" t="s">
        <v>25</v>
      </c>
      <c r="P129" s="23" t="s">
        <v>24</v>
      </c>
      <c r="Q129" s="30"/>
      <c r="R129" s="23" t="s">
        <v>24</v>
      </c>
      <c r="S129" s="30"/>
      <c r="T129" s="32">
        <f aca="true" t="shared" si="65" ref="T129:T132">MAX(IF(I129="x",0,H129),IF(K129="x",0,J129),IF(M129="x",0,L129))</f>
        <v>160</v>
      </c>
      <c r="U129" s="32">
        <f aca="true" t="shared" si="66" ref="U129:U132">MAX(IF(O129="x",0,N129),IF(Q129="x",0,P129),IF(S129="x",0,R129))</f>
        <v>161</v>
      </c>
      <c r="V129" s="33">
        <f aca="true" t="shared" si="67" ref="V129:V132">T129+U129</f>
        <v>321</v>
      </c>
      <c r="W129" s="34" t="s">
        <v>26</v>
      </c>
      <c r="X129" s="35">
        <f aca="true" t="shared" si="68" ref="X129:X132">V129*G129</f>
        <v>330.0591954452314</v>
      </c>
      <c r="Y129" s="22">
        <v>25</v>
      </c>
    </row>
    <row r="130" spans="1:30" ht="15">
      <c r="A130" s="23">
        <v>44</v>
      </c>
      <c r="B130" s="68" t="s">
        <v>130</v>
      </c>
      <c r="C130" s="74">
        <v>1977</v>
      </c>
      <c r="D130" s="70" t="s">
        <v>35</v>
      </c>
      <c r="E130" s="70" t="s">
        <v>129</v>
      </c>
      <c r="F130" s="27">
        <v>112.85</v>
      </c>
      <c r="G130" s="28">
        <f t="shared" si="56"/>
        <v>1.0957692942486463</v>
      </c>
      <c r="H130" s="29">
        <v>104</v>
      </c>
      <c r="I130" s="30" t="s">
        <v>25</v>
      </c>
      <c r="J130" s="31">
        <v>109</v>
      </c>
      <c r="K130" s="30" t="s">
        <v>24</v>
      </c>
      <c r="L130" s="29">
        <v>109</v>
      </c>
      <c r="M130" s="30" t="s">
        <v>24</v>
      </c>
      <c r="N130" s="29">
        <v>130</v>
      </c>
      <c r="O130" s="30" t="s">
        <v>25</v>
      </c>
      <c r="P130" s="29">
        <v>135</v>
      </c>
      <c r="Q130" s="30" t="s">
        <v>25</v>
      </c>
      <c r="R130" s="23" t="s">
        <v>24</v>
      </c>
      <c r="S130" s="30"/>
      <c r="T130" s="32">
        <f t="shared" si="65"/>
        <v>104</v>
      </c>
      <c r="U130" s="32">
        <f t="shared" si="66"/>
        <v>135</v>
      </c>
      <c r="V130" s="33">
        <f t="shared" si="67"/>
        <v>239</v>
      </c>
      <c r="W130" s="34" t="s">
        <v>33</v>
      </c>
      <c r="X130" s="35">
        <f t="shared" si="68"/>
        <v>261.8888613254265</v>
      </c>
      <c r="Y130" s="22">
        <v>20</v>
      </c>
      <c r="AD130" s="55"/>
    </row>
    <row r="131" spans="1:25" ht="15">
      <c r="A131" s="23">
        <v>29</v>
      </c>
      <c r="B131" s="68" t="s">
        <v>131</v>
      </c>
      <c r="C131" s="74">
        <v>1990</v>
      </c>
      <c r="D131" s="70" t="s">
        <v>35</v>
      </c>
      <c r="E131" s="70" t="s">
        <v>129</v>
      </c>
      <c r="F131" s="27">
        <v>112</v>
      </c>
      <c r="G131" s="28">
        <f t="shared" si="56"/>
        <v>1.098600009467963</v>
      </c>
      <c r="H131" s="29">
        <v>110</v>
      </c>
      <c r="I131" s="30" t="s">
        <v>24</v>
      </c>
      <c r="J131" s="31">
        <v>110</v>
      </c>
      <c r="K131" s="30" t="s">
        <v>25</v>
      </c>
      <c r="L131" s="29">
        <v>120</v>
      </c>
      <c r="M131" s="30" t="s">
        <v>25</v>
      </c>
      <c r="N131" s="29">
        <v>135</v>
      </c>
      <c r="O131" s="30" t="s">
        <v>25</v>
      </c>
      <c r="P131" s="29">
        <v>140</v>
      </c>
      <c r="Q131" s="30" t="s">
        <v>25</v>
      </c>
      <c r="R131" s="29">
        <v>145</v>
      </c>
      <c r="S131" s="30" t="s">
        <v>25</v>
      </c>
      <c r="T131" s="32">
        <f t="shared" si="65"/>
        <v>120</v>
      </c>
      <c r="U131" s="32">
        <f t="shared" si="66"/>
        <v>145</v>
      </c>
      <c r="V131" s="33">
        <f t="shared" si="67"/>
        <v>265</v>
      </c>
      <c r="W131" s="34" t="s">
        <v>29</v>
      </c>
      <c r="X131" s="35">
        <f t="shared" si="68"/>
        <v>291.1290025090102</v>
      </c>
      <c r="Y131" s="22">
        <v>22</v>
      </c>
    </row>
    <row r="132" spans="1:25" ht="15">
      <c r="A132" s="23">
        <v>16</v>
      </c>
      <c r="B132" s="68" t="s">
        <v>132</v>
      </c>
      <c r="C132" s="74">
        <v>1999</v>
      </c>
      <c r="D132" s="78" t="s">
        <v>35</v>
      </c>
      <c r="E132" s="70" t="s">
        <v>129</v>
      </c>
      <c r="F132" s="27">
        <v>112.95</v>
      </c>
      <c r="G132" s="28">
        <f t="shared" si="56"/>
        <v>1.0954407217007962</v>
      </c>
      <c r="H132" s="29">
        <v>85</v>
      </c>
      <c r="I132" s="30" t="s">
        <v>24</v>
      </c>
      <c r="J132" s="31">
        <v>85</v>
      </c>
      <c r="K132" s="30" t="s">
        <v>25</v>
      </c>
      <c r="L132" s="29">
        <v>90</v>
      </c>
      <c r="M132" s="30" t="s">
        <v>25</v>
      </c>
      <c r="N132" s="29">
        <v>115</v>
      </c>
      <c r="O132" s="30" t="s">
        <v>25</v>
      </c>
      <c r="P132" s="29">
        <v>125</v>
      </c>
      <c r="Q132" s="30" t="s">
        <v>24</v>
      </c>
      <c r="R132" s="29">
        <v>125</v>
      </c>
      <c r="S132" s="30" t="s">
        <v>24</v>
      </c>
      <c r="T132" s="32">
        <f t="shared" si="65"/>
        <v>90</v>
      </c>
      <c r="U132" s="32">
        <f t="shared" si="66"/>
        <v>115</v>
      </c>
      <c r="V132" s="33">
        <f t="shared" si="67"/>
        <v>205</v>
      </c>
      <c r="W132" s="34" t="s">
        <v>39</v>
      </c>
      <c r="X132" s="35">
        <f t="shared" si="68"/>
        <v>224.56534794866323</v>
      </c>
      <c r="Y132" s="22">
        <v>18</v>
      </c>
    </row>
    <row r="133" spans="1:2" ht="14.25">
      <c r="A133" s="23"/>
      <c r="B133" s="41" t="s">
        <v>133</v>
      </c>
    </row>
    <row r="134" spans="2:21" ht="14.25">
      <c r="B134" s="42" t="s">
        <v>49</v>
      </c>
      <c r="C134" s="43"/>
      <c r="D134" s="44"/>
      <c r="E134" s="44"/>
      <c r="F134" s="2"/>
      <c r="G134" s="45" t="s">
        <v>50</v>
      </c>
      <c r="H134" s="46" t="s">
        <v>51</v>
      </c>
      <c r="I134" s="43"/>
      <c r="J134" s="43"/>
      <c r="K134" s="43"/>
      <c r="L134" s="47"/>
      <c r="M134" s="47"/>
      <c r="N134" s="48"/>
      <c r="O134" s="48"/>
      <c r="P134" s="42" t="s">
        <v>52</v>
      </c>
      <c r="Q134" s="11" t="s">
        <v>84</v>
      </c>
      <c r="R134" s="42"/>
      <c r="S134" s="42"/>
      <c r="T134" s="64"/>
      <c r="U134" s="65"/>
    </row>
    <row r="135" spans="2:21" ht="14.25">
      <c r="B135" s="8"/>
      <c r="C135" s="43"/>
      <c r="D135" s="44"/>
      <c r="E135" s="44"/>
      <c r="F135" s="50"/>
      <c r="G135" s="51"/>
      <c r="H135" s="46" t="s">
        <v>54</v>
      </c>
      <c r="I135" s="43"/>
      <c r="J135" s="43"/>
      <c r="K135" s="43"/>
      <c r="L135" s="47"/>
      <c r="M135" s="47"/>
      <c r="N135" s="48"/>
      <c r="O135" s="48"/>
      <c r="P135" s="52" t="s">
        <v>55</v>
      </c>
      <c r="Q135" s="11" t="s">
        <v>56</v>
      </c>
      <c r="S135" s="52"/>
      <c r="T135" s="64"/>
      <c r="U135" s="41"/>
    </row>
    <row r="136" spans="2:22" ht="14.25">
      <c r="B136" s="49"/>
      <c r="C136" s="11"/>
      <c r="H136" s="11" t="s">
        <v>57</v>
      </c>
      <c r="N136" s="4"/>
      <c r="O136" s="4"/>
      <c r="R136" s="41"/>
      <c r="S136" s="41"/>
      <c r="V136" s="41"/>
    </row>
    <row r="137" spans="14:22" ht="14.25">
      <c r="N137" s="4"/>
      <c r="O137" s="4"/>
      <c r="P137" s="42"/>
      <c r="Q137" s="11"/>
      <c r="R137" s="41"/>
      <c r="S137" s="41"/>
      <c r="V137" s="41"/>
    </row>
    <row r="138" spans="14:22" ht="14.25">
      <c r="N138" s="4"/>
      <c r="O138" s="4"/>
      <c r="R138" s="41"/>
      <c r="S138" s="41"/>
      <c r="V138" s="41"/>
    </row>
    <row r="139" spans="2:22" ht="14.25">
      <c r="B139" s="11"/>
      <c r="F139" s="81"/>
      <c r="N139" s="4"/>
      <c r="O139" s="4"/>
      <c r="R139" s="41"/>
      <c r="S139" s="41"/>
      <c r="V139" s="41"/>
    </row>
    <row r="140" spans="2:22" ht="14.25">
      <c r="B140" s="11"/>
      <c r="F140" s="81"/>
      <c r="N140" s="4"/>
      <c r="O140" s="4"/>
      <c r="R140" s="41"/>
      <c r="S140" s="41"/>
      <c r="V140" s="41"/>
    </row>
    <row r="141" spans="1:25" s="83" customFormat="1" ht="14.25">
      <c r="A141" s="1"/>
      <c r="B141" s="62" t="s">
        <v>134</v>
      </c>
      <c r="C141" s="62" t="s">
        <v>135</v>
      </c>
      <c r="D141" s="62"/>
      <c r="E141" s="82" t="s">
        <v>136</v>
      </c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62"/>
      <c r="V141" s="62"/>
      <c r="W141" s="62"/>
      <c r="X141" s="62"/>
      <c r="Y141" s="39"/>
    </row>
    <row r="142" spans="1:25" s="83" customFormat="1" ht="14.25">
      <c r="A142" s="58">
        <v>1</v>
      </c>
      <c r="B142" s="36" t="s">
        <v>64</v>
      </c>
      <c r="C142" s="35">
        <v>192.7150061778063</v>
      </c>
      <c r="D142" s="9"/>
      <c r="E142" s="84" t="s">
        <v>137</v>
      </c>
      <c r="F142" s="85"/>
      <c r="G142" s="84"/>
      <c r="H142" s="84"/>
      <c r="I142" s="84"/>
      <c r="J142" s="84"/>
      <c r="K142" s="84"/>
      <c r="L142" s="84"/>
      <c r="M142" s="84"/>
      <c r="N142" s="64"/>
      <c r="O142" s="64"/>
      <c r="P142" s="84"/>
      <c r="Q142" s="84"/>
      <c r="R142" s="64"/>
      <c r="S142" s="64"/>
      <c r="T142" s="44"/>
      <c r="V142" s="86"/>
      <c r="W142" s="87"/>
      <c r="Y142" s="39"/>
    </row>
    <row r="143" spans="1:25" s="83" customFormat="1" ht="14.25">
      <c r="A143" s="39">
        <v>2</v>
      </c>
      <c r="B143" s="36" t="s">
        <v>68</v>
      </c>
      <c r="C143" s="35">
        <v>189.49082851256253</v>
      </c>
      <c r="D143" s="62"/>
      <c r="E143" s="64" t="s">
        <v>138</v>
      </c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82"/>
      <c r="U143" s="62"/>
      <c r="V143" s="62"/>
      <c r="W143" s="62"/>
      <c r="X143" s="62"/>
      <c r="Y143" s="39"/>
    </row>
    <row r="144" spans="1:25" s="83" customFormat="1" ht="12.75" customHeight="1">
      <c r="A144" s="58">
        <v>3</v>
      </c>
      <c r="B144" s="36" t="s">
        <v>81</v>
      </c>
      <c r="C144" s="35">
        <v>183.35303956222901</v>
      </c>
      <c r="D144" s="88"/>
      <c r="E144" s="89" t="s">
        <v>139</v>
      </c>
      <c r="F144" s="90"/>
      <c r="G144" s="91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92"/>
      <c r="U144" s="93"/>
      <c r="V144" s="93"/>
      <c r="W144" s="94"/>
      <c r="X144" s="95"/>
      <c r="Y144" s="39"/>
    </row>
    <row r="145" spans="1:25" s="83" customFormat="1" ht="14.25">
      <c r="A145" s="58">
        <v>4</v>
      </c>
      <c r="B145" s="36" t="s">
        <v>80</v>
      </c>
      <c r="C145" s="35">
        <v>178.20723007486353</v>
      </c>
      <c r="D145" s="88"/>
      <c r="E145" s="89"/>
      <c r="F145" s="90"/>
      <c r="G145" s="91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92"/>
      <c r="U145" s="93"/>
      <c r="V145" s="93"/>
      <c r="W145" s="94"/>
      <c r="X145" s="95"/>
      <c r="Y145" s="39"/>
    </row>
    <row r="146" spans="1:25" s="83" customFormat="1" ht="14.25">
      <c r="A146" s="39">
        <v>5</v>
      </c>
      <c r="B146" s="36" t="s">
        <v>73</v>
      </c>
      <c r="C146" s="35">
        <v>160.25325137180565</v>
      </c>
      <c r="D146" s="96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8"/>
      <c r="U146" s="96"/>
      <c r="V146" s="96"/>
      <c r="W146" s="96"/>
      <c r="X146" s="96"/>
      <c r="Y146" s="39"/>
    </row>
    <row r="147" spans="1:25" s="83" customFormat="1" ht="14.25">
      <c r="A147" s="58">
        <v>6</v>
      </c>
      <c r="B147" s="36" t="s">
        <v>36</v>
      </c>
      <c r="C147" s="35">
        <v>152.73491973764249</v>
      </c>
      <c r="D147" s="99"/>
      <c r="E147" s="100"/>
      <c r="F147" s="101"/>
      <c r="G147" s="102"/>
      <c r="H147" s="84"/>
      <c r="I147" s="64"/>
      <c r="J147" s="84"/>
      <c r="K147" s="64"/>
      <c r="L147" s="84"/>
      <c r="M147" s="64"/>
      <c r="N147" s="84"/>
      <c r="O147" s="64"/>
      <c r="P147" s="84"/>
      <c r="Q147" s="64"/>
      <c r="R147" s="84"/>
      <c r="S147" s="64"/>
      <c r="T147" s="100"/>
      <c r="U147" s="99"/>
      <c r="V147" s="99"/>
      <c r="W147" s="62"/>
      <c r="X147" s="63"/>
      <c r="Y147" s="22"/>
    </row>
    <row r="148" spans="1:25" s="83" customFormat="1" ht="14.25">
      <c r="A148" s="58">
        <v>7</v>
      </c>
      <c r="B148" s="36" t="s">
        <v>71</v>
      </c>
      <c r="C148" s="35">
        <v>147.52071422458687</v>
      </c>
      <c r="D148" s="99"/>
      <c r="E148" s="100"/>
      <c r="F148" s="101"/>
      <c r="G148" s="102"/>
      <c r="H148" s="84"/>
      <c r="I148" s="64"/>
      <c r="J148" s="84"/>
      <c r="K148" s="64"/>
      <c r="L148" s="84"/>
      <c r="M148" s="64"/>
      <c r="N148" s="84"/>
      <c r="O148" s="64"/>
      <c r="P148" s="84"/>
      <c r="Q148" s="64"/>
      <c r="R148" s="84"/>
      <c r="S148" s="64"/>
      <c r="T148" s="100"/>
      <c r="U148" s="99"/>
      <c r="V148" s="99"/>
      <c r="W148" s="62"/>
      <c r="X148" s="63"/>
      <c r="Y148" s="22"/>
    </row>
    <row r="149" spans="1:25" s="83" customFormat="1" ht="14.25">
      <c r="A149" s="39">
        <v>8</v>
      </c>
      <c r="B149" s="36" t="s">
        <v>75</v>
      </c>
      <c r="C149" s="35">
        <v>138.20291467783963</v>
      </c>
      <c r="D149" s="99"/>
      <c r="E149" s="100"/>
      <c r="F149" s="101"/>
      <c r="G149" s="102"/>
      <c r="H149" s="84"/>
      <c r="I149" s="64"/>
      <c r="J149" s="84"/>
      <c r="K149" s="64"/>
      <c r="L149" s="84"/>
      <c r="M149" s="64"/>
      <c r="N149" s="84"/>
      <c r="O149" s="64"/>
      <c r="P149" s="84"/>
      <c r="Q149" s="64"/>
      <c r="R149" s="84"/>
      <c r="S149" s="64"/>
      <c r="T149" s="100"/>
      <c r="U149" s="99"/>
      <c r="V149" s="99"/>
      <c r="W149" s="62"/>
      <c r="X149" s="63"/>
      <c r="Y149" s="22"/>
    </row>
    <row r="150" spans="1:25" s="83" customFormat="1" ht="14.25">
      <c r="A150" s="58">
        <v>9</v>
      </c>
      <c r="B150" s="36" t="s">
        <v>69</v>
      </c>
      <c r="C150" s="35">
        <v>137.0869518242287</v>
      </c>
      <c r="D150" s="99"/>
      <c r="E150" s="100"/>
      <c r="F150" s="101"/>
      <c r="G150" s="102"/>
      <c r="H150" s="84"/>
      <c r="I150" s="64"/>
      <c r="J150" s="84"/>
      <c r="K150" s="64"/>
      <c r="L150" s="84"/>
      <c r="M150" s="64"/>
      <c r="N150" s="84"/>
      <c r="O150" s="64"/>
      <c r="P150" s="84"/>
      <c r="Q150" s="64"/>
      <c r="R150" s="84"/>
      <c r="S150" s="64"/>
      <c r="T150" s="100"/>
      <c r="U150" s="99"/>
      <c r="V150" s="99"/>
      <c r="W150" s="62"/>
      <c r="X150" s="63"/>
      <c r="Y150" s="22"/>
    </row>
    <row r="151" spans="1:25" s="83" customFormat="1" ht="14.25">
      <c r="A151" s="58">
        <v>10</v>
      </c>
      <c r="B151" s="36" t="s">
        <v>34</v>
      </c>
      <c r="C151" s="35">
        <v>133.0764468496145</v>
      </c>
      <c r="D151" s="96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6"/>
      <c r="V151" s="96"/>
      <c r="W151" s="96"/>
      <c r="X151" s="96"/>
      <c r="Y151" s="39"/>
    </row>
    <row r="152" spans="1:25" s="83" customFormat="1" ht="14.25">
      <c r="A152" s="39">
        <v>11</v>
      </c>
      <c r="B152" s="36" t="s">
        <v>77</v>
      </c>
      <c r="C152" s="35">
        <v>125.15369241464154</v>
      </c>
      <c r="D152" s="99"/>
      <c r="E152" s="100"/>
      <c r="F152" s="101"/>
      <c r="G152" s="102"/>
      <c r="H152" s="84"/>
      <c r="I152" s="64"/>
      <c r="J152" s="44"/>
      <c r="K152" s="64"/>
      <c r="L152" s="44"/>
      <c r="M152" s="64"/>
      <c r="N152" s="44"/>
      <c r="O152" s="64"/>
      <c r="P152" s="44"/>
      <c r="Q152" s="64"/>
      <c r="R152" s="44"/>
      <c r="S152" s="64"/>
      <c r="T152" s="100"/>
      <c r="U152" s="99"/>
      <c r="V152" s="99"/>
      <c r="W152" s="62"/>
      <c r="X152" s="63"/>
      <c r="Y152" s="22"/>
    </row>
    <row r="153" spans="1:25" s="83" customFormat="1" ht="14.25">
      <c r="A153" s="58">
        <v>12</v>
      </c>
      <c r="B153" s="36" t="s">
        <v>74</v>
      </c>
      <c r="C153" s="35">
        <v>111.15394680707111</v>
      </c>
      <c r="D153" s="99"/>
      <c r="E153" s="100"/>
      <c r="F153" s="101"/>
      <c r="G153" s="102"/>
      <c r="H153" s="44"/>
      <c r="I153" s="64"/>
      <c r="J153" s="44"/>
      <c r="K153" s="64"/>
      <c r="L153" s="44"/>
      <c r="M153" s="64"/>
      <c r="N153" s="44"/>
      <c r="O153" s="64"/>
      <c r="P153" s="84"/>
      <c r="Q153" s="64"/>
      <c r="R153" s="84"/>
      <c r="S153" s="64"/>
      <c r="T153" s="100"/>
      <c r="U153" s="99"/>
      <c r="V153" s="99"/>
      <c r="W153" s="62"/>
      <c r="X153" s="63"/>
      <c r="Y153" s="22"/>
    </row>
    <row r="154" spans="1:25" s="83" customFormat="1" ht="14.25">
      <c r="A154" s="58">
        <v>13</v>
      </c>
      <c r="B154" s="24" t="s">
        <v>22</v>
      </c>
      <c r="C154" s="35">
        <v>105.50776697556734</v>
      </c>
      <c r="D154" s="99"/>
      <c r="E154" s="100"/>
      <c r="F154" s="101"/>
      <c r="G154" s="102"/>
      <c r="H154" s="44"/>
      <c r="I154" s="64"/>
      <c r="J154" s="44"/>
      <c r="K154" s="64"/>
      <c r="L154" s="44"/>
      <c r="M154" s="64"/>
      <c r="N154" s="44"/>
      <c r="O154" s="64"/>
      <c r="P154" s="44"/>
      <c r="Q154" s="64"/>
      <c r="R154" s="44"/>
      <c r="S154" s="64"/>
      <c r="T154" s="100"/>
      <c r="U154" s="99"/>
      <c r="V154" s="99"/>
      <c r="W154" s="62"/>
      <c r="X154" s="63"/>
      <c r="Y154" s="22"/>
    </row>
    <row r="155" spans="1:25" s="83" customFormat="1" ht="14.25">
      <c r="A155" s="39">
        <v>14</v>
      </c>
      <c r="B155" s="36" t="s">
        <v>65</v>
      </c>
      <c r="C155" s="35">
        <v>99.49464227013725</v>
      </c>
      <c r="D155" s="58"/>
      <c r="E155" s="64"/>
      <c r="F155" s="101"/>
      <c r="G155" s="102"/>
      <c r="H155" s="44"/>
      <c r="I155" s="44"/>
      <c r="J155" s="103"/>
      <c r="K155" s="103"/>
      <c r="L155" s="64"/>
      <c r="M155" s="64"/>
      <c r="N155" s="44"/>
      <c r="O155" s="44"/>
      <c r="P155" s="103"/>
      <c r="Q155" s="103"/>
      <c r="R155" s="103"/>
      <c r="S155" s="103"/>
      <c r="T155" s="64"/>
      <c r="U155" s="58"/>
      <c r="V155" s="58"/>
      <c r="W155" s="62"/>
      <c r="X155" s="63"/>
      <c r="Y155" s="39"/>
    </row>
    <row r="156" spans="1:25" s="83" customFormat="1" ht="14.25">
      <c r="A156" s="58">
        <v>15</v>
      </c>
      <c r="B156" s="36" t="s">
        <v>66</v>
      </c>
      <c r="C156" s="35">
        <v>95.9406869912621</v>
      </c>
      <c r="D156" s="44"/>
      <c r="E156" s="44"/>
      <c r="F156" s="44"/>
      <c r="G156" s="103"/>
      <c r="H156" s="64"/>
      <c r="I156" s="64"/>
      <c r="J156" s="64"/>
      <c r="K156" s="64"/>
      <c r="L156" s="44"/>
      <c r="M156" s="44"/>
      <c r="N156" s="103"/>
      <c r="O156" s="103"/>
      <c r="P156" s="84"/>
      <c r="Q156" s="84"/>
      <c r="R156" s="84"/>
      <c r="S156" s="84"/>
      <c r="T156" s="64"/>
      <c r="U156" s="65"/>
      <c r="W156" s="87"/>
      <c r="Y156" s="39"/>
    </row>
    <row r="157" spans="1:25" s="83" customFormat="1" ht="14.25">
      <c r="A157" s="58">
        <v>16</v>
      </c>
      <c r="B157" s="36" t="s">
        <v>31</v>
      </c>
      <c r="C157" s="35">
        <v>90.30635090332959</v>
      </c>
      <c r="E157" s="44"/>
      <c r="F157" s="104"/>
      <c r="G157" s="44"/>
      <c r="H157" s="84"/>
      <c r="I157" s="44"/>
      <c r="J157" s="44"/>
      <c r="K157" s="44"/>
      <c r="L157" s="44"/>
      <c r="M157" s="44"/>
      <c r="N157" s="44"/>
      <c r="O157" s="44"/>
      <c r="P157" s="44"/>
      <c r="Q157" s="84"/>
      <c r="R157" s="44"/>
      <c r="S157" s="44"/>
      <c r="T157" s="44"/>
      <c r="W157" s="87"/>
      <c r="Y157" s="39"/>
    </row>
    <row r="158" spans="1:25" s="83" customFormat="1" ht="14.25">
      <c r="A158" s="39">
        <v>17</v>
      </c>
      <c r="B158" s="36" t="s">
        <v>27</v>
      </c>
      <c r="C158" s="35">
        <v>80.887893332941</v>
      </c>
      <c r="E158" s="44"/>
      <c r="F158" s="104"/>
      <c r="G158" s="44"/>
      <c r="H158" s="8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W158" s="87"/>
      <c r="Y158" s="39"/>
    </row>
    <row r="159" spans="1:25" s="83" customFormat="1" ht="14.25">
      <c r="A159" s="58">
        <v>18</v>
      </c>
      <c r="B159" s="36" t="s">
        <v>79</v>
      </c>
      <c r="C159" s="35">
        <v>80.27245968139877</v>
      </c>
      <c r="E159" s="44"/>
      <c r="F159" s="10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W159" s="87"/>
      <c r="Y159" s="39"/>
    </row>
    <row r="160" spans="1:25" s="83" customFormat="1" ht="14.25">
      <c r="A160" s="39"/>
      <c r="E160" s="44"/>
      <c r="F160" s="10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W160" s="87"/>
      <c r="Y160" s="39"/>
    </row>
    <row r="161" spans="1:25" s="83" customFormat="1" ht="14.25">
      <c r="A161" s="39"/>
      <c r="B161" s="9"/>
      <c r="E161" s="44"/>
      <c r="F161" s="10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W161" s="87"/>
      <c r="Y161" s="39"/>
    </row>
    <row r="162" spans="1:25" s="83" customFormat="1" ht="14.25">
      <c r="A162" s="39"/>
      <c r="B162" s="105" t="s">
        <v>140</v>
      </c>
      <c r="C162" s="105" t="s">
        <v>135</v>
      </c>
      <c r="E162" s="44"/>
      <c r="F162" s="10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W162" s="87"/>
      <c r="Y162" s="39"/>
    </row>
    <row r="163" spans="1:25" s="83" customFormat="1" ht="14.25">
      <c r="A163" s="39">
        <v>1</v>
      </c>
      <c r="B163" s="68" t="s">
        <v>128</v>
      </c>
      <c r="C163" s="35">
        <v>325.20401188879833</v>
      </c>
      <c r="E163" s="44"/>
      <c r="F163" s="10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W163" s="87"/>
      <c r="Y163" s="39"/>
    </row>
    <row r="164" spans="1:25" s="83" customFormat="1" ht="14.25">
      <c r="A164" s="39">
        <v>2</v>
      </c>
      <c r="B164" s="68" t="s">
        <v>117</v>
      </c>
      <c r="C164" s="35">
        <v>313.63351998475446</v>
      </c>
      <c r="E164" s="44"/>
      <c r="F164" s="10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W164" s="87"/>
      <c r="Y164" s="39"/>
    </row>
    <row r="165" spans="1:25" s="83" customFormat="1" ht="14.25">
      <c r="A165" s="39">
        <v>3</v>
      </c>
      <c r="B165" s="68" t="s">
        <v>120</v>
      </c>
      <c r="C165" s="35">
        <v>296.3433144140483</v>
      </c>
      <c r="E165" s="44"/>
      <c r="F165" s="10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W165" s="87"/>
      <c r="Y165" s="39"/>
    </row>
    <row r="166" spans="1:25" s="83" customFormat="1" ht="14.25">
      <c r="A166" s="39">
        <v>4</v>
      </c>
      <c r="B166" s="66" t="s">
        <v>124</v>
      </c>
      <c r="C166" s="35">
        <v>291.52347168756626</v>
      </c>
      <c r="E166" s="44"/>
      <c r="F166" s="10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W166" s="87"/>
      <c r="Y166" s="39"/>
    </row>
    <row r="167" spans="1:25" s="83" customFormat="1" ht="14.25">
      <c r="A167" s="39">
        <v>5</v>
      </c>
      <c r="B167" s="68" t="s">
        <v>109</v>
      </c>
      <c r="C167" s="35">
        <v>286.1534050285855</v>
      </c>
      <c r="E167" s="44"/>
      <c r="F167" s="10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W167" s="87"/>
      <c r="Y167" s="39"/>
    </row>
    <row r="168" spans="1:25" s="83" customFormat="1" ht="14.25">
      <c r="A168" s="39">
        <v>6</v>
      </c>
      <c r="B168" s="68" t="s">
        <v>131</v>
      </c>
      <c r="C168" s="35">
        <v>283.0490651838691</v>
      </c>
      <c r="E168" s="44"/>
      <c r="F168" s="10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W168" s="87"/>
      <c r="Y168" s="39"/>
    </row>
    <row r="169" spans="1:25" s="83" customFormat="1" ht="14.25">
      <c r="A169" s="39">
        <v>7</v>
      </c>
      <c r="B169" s="68" t="s">
        <v>104</v>
      </c>
      <c r="C169" s="35">
        <v>282.75379867773506</v>
      </c>
      <c r="E169" s="44"/>
      <c r="F169" s="10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W169" s="87"/>
      <c r="Y169" s="39"/>
    </row>
    <row r="170" spans="1:25" s="83" customFormat="1" ht="14.25">
      <c r="A170" s="39">
        <v>8</v>
      </c>
      <c r="B170" s="66" t="s">
        <v>100</v>
      </c>
      <c r="C170" s="35">
        <v>260.46081330204134</v>
      </c>
      <c r="E170" s="44"/>
      <c r="F170" s="10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W170" s="87"/>
      <c r="Y170" s="39"/>
    </row>
    <row r="171" spans="1:25" s="83" customFormat="1" ht="14.25">
      <c r="A171" s="39">
        <v>9</v>
      </c>
      <c r="B171" s="68" t="s">
        <v>130</v>
      </c>
      <c r="C171" s="35">
        <v>254.71735895329718</v>
      </c>
      <c r="E171" s="44"/>
      <c r="F171" s="10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W171" s="87"/>
      <c r="Y171" s="39"/>
    </row>
    <row r="172" spans="1:25" s="83" customFormat="1" ht="14.25">
      <c r="A172" s="39">
        <v>10</v>
      </c>
      <c r="B172" s="68" t="s">
        <v>125</v>
      </c>
      <c r="C172" s="35">
        <v>253.01595023292978</v>
      </c>
      <c r="E172" s="44"/>
      <c r="F172" s="10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W172" s="87"/>
      <c r="Y172" s="39"/>
    </row>
    <row r="173" spans="1:25" s="83" customFormat="1" ht="14.25">
      <c r="A173" s="39">
        <v>11</v>
      </c>
      <c r="B173" s="68" t="s">
        <v>116</v>
      </c>
      <c r="C173" s="35">
        <v>252.0768028563254</v>
      </c>
      <c r="E173" s="44"/>
      <c r="F173" s="10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W173" s="87"/>
      <c r="Y173" s="39"/>
    </row>
    <row r="174" spans="1:25" s="83" customFormat="1" ht="14.25">
      <c r="A174" s="39">
        <v>12</v>
      </c>
      <c r="B174" s="68" t="s">
        <v>106</v>
      </c>
      <c r="C174" s="35">
        <v>251.6534503413529</v>
      </c>
      <c r="E174" s="44"/>
      <c r="F174" s="10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W174" s="87"/>
      <c r="Y174" s="39"/>
    </row>
    <row r="175" spans="1:25" s="83" customFormat="1" ht="14.25">
      <c r="A175" s="39">
        <v>13</v>
      </c>
      <c r="B175" s="36" t="s">
        <v>43</v>
      </c>
      <c r="C175" s="35">
        <v>251.01585586248612</v>
      </c>
      <c r="E175" s="44"/>
      <c r="F175" s="10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W175" s="87"/>
      <c r="Y175" s="39"/>
    </row>
    <row r="176" spans="1:25" s="83" customFormat="1" ht="14.25">
      <c r="A176" s="39">
        <v>14</v>
      </c>
      <c r="B176" s="68" t="s">
        <v>103</v>
      </c>
      <c r="C176" s="35">
        <v>241.22020528206068</v>
      </c>
      <c r="E176" s="44"/>
      <c r="F176" s="10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W176" s="87"/>
      <c r="Y176" s="39"/>
    </row>
    <row r="177" spans="1:25" s="83" customFormat="1" ht="14.25">
      <c r="A177" s="39">
        <v>15</v>
      </c>
      <c r="B177" s="68" t="s">
        <v>93</v>
      </c>
      <c r="C177" s="35">
        <v>235.1973690061323</v>
      </c>
      <c r="E177" s="44"/>
      <c r="F177" s="10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W177" s="87"/>
      <c r="Y177" s="39"/>
    </row>
    <row r="178" spans="1:25" s="83" customFormat="1" ht="14.25">
      <c r="A178" s="39">
        <v>16</v>
      </c>
      <c r="B178" s="68" t="s">
        <v>123</v>
      </c>
      <c r="C178" s="35">
        <v>232.5161405673293</v>
      </c>
      <c r="E178" s="44"/>
      <c r="F178" s="10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W178" s="87"/>
      <c r="Y178" s="39"/>
    </row>
    <row r="179" spans="1:25" s="83" customFormat="1" ht="14.25">
      <c r="A179" s="39">
        <v>17</v>
      </c>
      <c r="B179" s="68" t="s">
        <v>132</v>
      </c>
      <c r="C179" s="35">
        <v>218.4256617032437</v>
      </c>
      <c r="E179" s="44"/>
      <c r="F179" s="10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W179" s="87"/>
      <c r="Y179" s="39"/>
    </row>
    <row r="180" spans="1:25" s="83" customFormat="1" ht="14.25">
      <c r="A180" s="39">
        <v>18</v>
      </c>
      <c r="B180" s="36" t="s">
        <v>41</v>
      </c>
      <c r="C180" s="35">
        <v>216.7317532739506</v>
      </c>
      <c r="E180" s="44"/>
      <c r="F180" s="10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W180" s="87"/>
      <c r="Y180" s="39"/>
    </row>
    <row r="181" spans="1:25" s="83" customFormat="1" ht="14.25">
      <c r="A181" s="39">
        <v>19</v>
      </c>
      <c r="B181" s="68" t="s">
        <v>102</v>
      </c>
      <c r="C181" s="35">
        <v>215.74606669072656</v>
      </c>
      <c r="E181" s="44"/>
      <c r="F181" s="10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W181" s="87"/>
      <c r="Y181" s="39"/>
    </row>
    <row r="182" spans="1:25" s="83" customFormat="1" ht="14.25">
      <c r="A182" s="39">
        <v>20</v>
      </c>
      <c r="B182" s="68" t="s">
        <v>97</v>
      </c>
      <c r="C182" s="35">
        <v>213.06590366837702</v>
      </c>
      <c r="E182" s="44"/>
      <c r="F182" s="10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W182" s="87"/>
      <c r="Y182" s="39"/>
    </row>
    <row r="183" spans="1:25" s="83" customFormat="1" ht="14.25">
      <c r="A183" s="39">
        <v>21</v>
      </c>
      <c r="B183" s="68" t="s">
        <v>98</v>
      </c>
      <c r="C183" s="35">
        <v>207.93496050608195</v>
      </c>
      <c r="E183" s="44"/>
      <c r="F183" s="10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W183" s="87"/>
      <c r="Y183" s="39"/>
    </row>
    <row r="184" spans="1:25" s="83" customFormat="1" ht="14.25">
      <c r="A184" s="39">
        <v>22</v>
      </c>
      <c r="B184" s="36" t="s">
        <v>38</v>
      </c>
      <c r="C184" s="35">
        <v>204.09116304794765</v>
      </c>
      <c r="E184" s="44"/>
      <c r="F184" s="10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W184" s="87"/>
      <c r="Y184" s="39"/>
    </row>
    <row r="185" spans="1:25" s="83" customFormat="1" ht="14.25">
      <c r="A185" s="39">
        <v>23</v>
      </c>
      <c r="B185" s="68" t="s">
        <v>108</v>
      </c>
      <c r="C185" s="35">
        <v>193.63436078901714</v>
      </c>
      <c r="E185" s="44"/>
      <c r="F185" s="10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W185" s="87"/>
      <c r="Y185" s="39"/>
    </row>
    <row r="186" spans="1:25" s="83" customFormat="1" ht="15">
      <c r="A186" s="39">
        <v>24</v>
      </c>
      <c r="B186" s="68" t="s">
        <v>91</v>
      </c>
      <c r="C186" s="35">
        <v>184.23279910626536</v>
      </c>
      <c r="F186" s="106"/>
      <c r="W186" s="87"/>
      <c r="Y186" s="39"/>
    </row>
    <row r="187" spans="1:25" s="83" customFormat="1" ht="14.25">
      <c r="A187" s="39">
        <v>25</v>
      </c>
      <c r="B187" s="36" t="s">
        <v>40</v>
      </c>
      <c r="C187" s="35">
        <v>180.30932922793676</v>
      </c>
      <c r="F187" s="106"/>
      <c r="W187" s="87"/>
      <c r="Y187" s="39"/>
    </row>
    <row r="188" spans="1:25" s="83" customFormat="1" ht="15">
      <c r="A188" s="39">
        <v>26</v>
      </c>
      <c r="B188" s="68" t="s">
        <v>121</v>
      </c>
      <c r="C188" s="35">
        <v>167.7781779247301</v>
      </c>
      <c r="F188" s="106"/>
      <c r="W188" s="87"/>
      <c r="Y188" s="39"/>
    </row>
    <row r="189" spans="1:25" s="83" customFormat="1" ht="14.25">
      <c r="A189" s="39">
        <v>27</v>
      </c>
      <c r="B189" s="36" t="s">
        <v>45</v>
      </c>
      <c r="C189" s="35">
        <v>133.1720224677443</v>
      </c>
      <c r="F189" s="106"/>
      <c r="W189" s="87"/>
      <c r="Y189" s="39"/>
    </row>
    <row r="190" spans="1:25" s="83" customFormat="1" ht="14.25">
      <c r="A190" s="39">
        <v>28</v>
      </c>
      <c r="B190" s="66" t="s">
        <v>94</v>
      </c>
      <c r="C190" s="35">
        <v>122.1411018478321</v>
      </c>
      <c r="F190" s="106"/>
      <c r="W190" s="87"/>
      <c r="Y190" s="39"/>
    </row>
    <row r="191" spans="1:25" s="83" customFormat="1" ht="14.25">
      <c r="A191" s="39">
        <v>29</v>
      </c>
      <c r="B191" s="66" t="s">
        <v>95</v>
      </c>
      <c r="C191" s="35">
        <v>118.39396154769838</v>
      </c>
      <c r="F191" s="106"/>
      <c r="W191" s="87"/>
      <c r="Y191" s="39"/>
    </row>
    <row r="192" spans="1:25" s="83" customFormat="1" ht="14.25">
      <c r="A192" s="39">
        <v>30</v>
      </c>
      <c r="B192" s="66" t="s">
        <v>90</v>
      </c>
      <c r="C192" s="35">
        <v>118.22410702119114</v>
      </c>
      <c r="F192" s="106"/>
      <c r="W192" s="87"/>
      <c r="Y192" s="39"/>
    </row>
    <row r="193" spans="1:25" s="83" customFormat="1" ht="14.25">
      <c r="A193" s="39">
        <v>31</v>
      </c>
      <c r="B193" s="36" t="s">
        <v>46</v>
      </c>
      <c r="C193" s="35">
        <v>105.6085202896214</v>
      </c>
      <c r="F193" s="106"/>
      <c r="W193" s="87"/>
      <c r="Y193" s="39"/>
    </row>
    <row r="194" spans="1:25" s="83" customFormat="1" ht="15">
      <c r="A194" s="39">
        <v>32</v>
      </c>
      <c r="B194" s="68" t="s">
        <v>107</v>
      </c>
      <c r="C194" s="35">
        <v>104.39300742643587</v>
      </c>
      <c r="F194" s="106"/>
      <c r="W194" s="87"/>
      <c r="Y194" s="39"/>
    </row>
    <row r="195" spans="1:25" s="83" customFormat="1" ht="14.25">
      <c r="A195" s="39">
        <v>33</v>
      </c>
      <c r="B195" s="36" t="s">
        <v>47</v>
      </c>
      <c r="C195" s="35">
        <v>75.84082723481286</v>
      </c>
      <c r="F195" s="106"/>
      <c r="W195" s="87"/>
      <c r="Y195" s="39"/>
    </row>
    <row r="196" spans="1:25" s="83" customFormat="1" ht="14.25">
      <c r="A196" s="39"/>
      <c r="B196" s="8"/>
      <c r="C196" s="63"/>
      <c r="F196" s="106"/>
      <c r="W196" s="87"/>
      <c r="Y196" s="39"/>
    </row>
    <row r="197" spans="1:25" s="83" customFormat="1" ht="14.25">
      <c r="A197" s="39"/>
      <c r="B197" s="8"/>
      <c r="C197" s="63"/>
      <c r="F197" s="106"/>
      <c r="W197" s="87"/>
      <c r="Y197" s="39"/>
    </row>
    <row r="198" spans="1:25" s="83" customFormat="1" ht="14.25">
      <c r="A198" s="39"/>
      <c r="B198" s="8"/>
      <c r="C198" s="63"/>
      <c r="F198" s="106"/>
      <c r="W198" s="87"/>
      <c r="Y198" s="39"/>
    </row>
    <row r="199" spans="1:25" s="83" customFormat="1" ht="14.25">
      <c r="A199" s="39"/>
      <c r="B199" s="8"/>
      <c r="C199" s="63"/>
      <c r="F199" s="106"/>
      <c r="W199" s="87"/>
      <c r="Y199" s="39"/>
    </row>
    <row r="200" spans="1:25" s="83" customFormat="1" ht="14.25">
      <c r="A200" s="39"/>
      <c r="B200" s="8"/>
      <c r="C200" s="63"/>
      <c r="F200" s="106"/>
      <c r="W200" s="87"/>
      <c r="Y200" s="39"/>
    </row>
    <row r="201" spans="1:25" s="83" customFormat="1" ht="14.25">
      <c r="A201" s="39"/>
      <c r="B201" s="8"/>
      <c r="C201" s="63"/>
      <c r="F201" s="106"/>
      <c r="W201" s="87"/>
      <c r="Y201" s="39"/>
    </row>
    <row r="202" spans="1:25" s="83" customFormat="1" ht="14.25">
      <c r="A202" s="39"/>
      <c r="B202" s="8"/>
      <c r="C202" s="63"/>
      <c r="F202" s="106"/>
      <c r="W202" s="87"/>
      <c r="Y202" s="39"/>
    </row>
    <row r="203" spans="1:25" s="83" customFormat="1" ht="14.25">
      <c r="A203" s="39"/>
      <c r="B203" s="8"/>
      <c r="C203" s="63"/>
      <c r="F203" s="106"/>
      <c r="W203" s="87"/>
      <c r="Y203" s="39"/>
    </row>
    <row r="204" spans="1:25" s="83" customFormat="1" ht="14.25">
      <c r="A204" s="39"/>
      <c r="B204" s="8"/>
      <c r="C204" s="63"/>
      <c r="F204" s="106"/>
      <c r="W204" s="87"/>
      <c r="Y204" s="39"/>
    </row>
    <row r="205" spans="1:25" s="83" customFormat="1" ht="14.25">
      <c r="A205" s="39"/>
      <c r="B205" s="8"/>
      <c r="C205" s="63"/>
      <c r="F205" s="106"/>
      <c r="W205" s="87"/>
      <c r="Y205" s="39"/>
    </row>
    <row r="206" spans="1:25" s="83" customFormat="1" ht="14.25">
      <c r="A206" s="39"/>
      <c r="B206" s="8"/>
      <c r="C206" s="63"/>
      <c r="F206" s="106"/>
      <c r="W206" s="87"/>
      <c r="Y206" s="39"/>
    </row>
    <row r="207" spans="1:25" s="83" customFormat="1" ht="14.25">
      <c r="A207" s="39"/>
      <c r="B207" s="8"/>
      <c r="C207" s="63"/>
      <c r="F207" s="106"/>
      <c r="W207" s="87"/>
      <c r="Y207" s="39"/>
    </row>
    <row r="208" spans="1:25" s="83" customFormat="1" ht="14.25">
      <c r="A208" s="39"/>
      <c r="B208" s="8"/>
      <c r="C208" s="63"/>
      <c r="F208" s="106"/>
      <c r="W208" s="87"/>
      <c r="Y208" s="39"/>
    </row>
    <row r="209" spans="1:25" s="83" customFormat="1" ht="14.25">
      <c r="A209" s="39"/>
      <c r="B209" s="8"/>
      <c r="C209" s="63"/>
      <c r="F209" s="106"/>
      <c r="W209" s="87"/>
      <c r="Y209" s="39"/>
    </row>
    <row r="210" spans="1:25" s="83" customFormat="1" ht="14.25">
      <c r="A210" s="39"/>
      <c r="B210" s="8"/>
      <c r="C210" s="63"/>
      <c r="F210" s="106"/>
      <c r="W210" s="87"/>
      <c r="Y210" s="39"/>
    </row>
    <row r="211" spans="1:25" s="83" customFormat="1" ht="14.25">
      <c r="A211" s="39"/>
      <c r="B211" s="8"/>
      <c r="C211" s="63"/>
      <c r="F211" s="106"/>
      <c r="W211" s="87"/>
      <c r="Y211" s="39"/>
    </row>
    <row r="212" spans="1:25" s="83" customFormat="1" ht="14.25">
      <c r="A212" s="39"/>
      <c r="B212" s="8"/>
      <c r="C212" s="63"/>
      <c r="F212" s="106"/>
      <c r="W212" s="87"/>
      <c r="Y212" s="39"/>
    </row>
    <row r="213" spans="1:25" s="83" customFormat="1" ht="14.25">
      <c r="A213" s="39"/>
      <c r="B213" s="8"/>
      <c r="C213" s="63"/>
      <c r="F213" s="106"/>
      <c r="W213" s="87"/>
      <c r="Y213" s="39"/>
    </row>
    <row r="214" spans="1:25" s="83" customFormat="1" ht="14.25">
      <c r="A214" s="39"/>
      <c r="B214" s="8"/>
      <c r="C214" s="63"/>
      <c r="F214" s="106"/>
      <c r="W214" s="87"/>
      <c r="Y214" s="39"/>
    </row>
    <row r="215" spans="1:25" s="83" customFormat="1" ht="14.25">
      <c r="A215" s="39"/>
      <c r="B215" s="8"/>
      <c r="C215" s="63"/>
      <c r="F215" s="106"/>
      <c r="W215" s="87"/>
      <c r="Y215" s="39"/>
    </row>
    <row r="216" spans="1:25" s="83" customFormat="1" ht="14.25">
      <c r="A216" s="39"/>
      <c r="F216" s="106"/>
      <c r="W216" s="87"/>
      <c r="Y216" s="39"/>
    </row>
    <row r="217" spans="1:25" s="83" customFormat="1" ht="14.25">
      <c r="A217" s="39"/>
      <c r="F217" s="106"/>
      <c r="W217" s="87"/>
      <c r="Y217" s="39"/>
    </row>
    <row r="218" spans="1:25" s="83" customFormat="1" ht="14.25">
      <c r="A218" s="39"/>
      <c r="F218" s="106"/>
      <c r="W218" s="87"/>
      <c r="Y218" s="39"/>
    </row>
    <row r="219" spans="1:25" s="83" customFormat="1" ht="14.25">
      <c r="A219" s="39"/>
      <c r="F219" s="106"/>
      <c r="W219" s="87"/>
      <c r="Y219" s="39"/>
    </row>
    <row r="220" spans="1:25" s="83" customFormat="1" ht="14.25">
      <c r="A220" s="39"/>
      <c r="F220" s="106"/>
      <c r="W220" s="87"/>
      <c r="Y220" s="39"/>
    </row>
    <row r="221" spans="1:25" s="83" customFormat="1" ht="14.25">
      <c r="A221" s="39"/>
      <c r="F221" s="106"/>
      <c r="W221" s="87"/>
      <c r="Y221" s="39"/>
    </row>
    <row r="222" spans="1:25" s="83" customFormat="1" ht="14.25">
      <c r="A222" s="39"/>
      <c r="F222" s="106"/>
      <c r="W222" s="87"/>
      <c r="Y222" s="39"/>
    </row>
    <row r="223" spans="1:25" s="83" customFormat="1" ht="14.25">
      <c r="A223" s="39"/>
      <c r="F223" s="106"/>
      <c r="W223" s="87"/>
      <c r="Y223" s="39"/>
    </row>
    <row r="224" spans="1:25" s="83" customFormat="1" ht="14.25">
      <c r="A224" s="39"/>
      <c r="F224" s="106"/>
      <c r="W224" s="87"/>
      <c r="Y224" s="39"/>
    </row>
    <row r="225" spans="1:25" s="83" customFormat="1" ht="14.25">
      <c r="A225" s="39"/>
      <c r="F225" s="106"/>
      <c r="W225" s="87"/>
      <c r="Y225" s="39"/>
    </row>
    <row r="226" spans="1:25" s="83" customFormat="1" ht="14.25">
      <c r="A226" s="39"/>
      <c r="F226" s="106"/>
      <c r="W226" s="87"/>
      <c r="Y226" s="39"/>
    </row>
    <row r="227" spans="1:25" s="83" customFormat="1" ht="14.25">
      <c r="A227" s="39"/>
      <c r="F227" s="106"/>
      <c r="W227" s="87"/>
      <c r="Y227" s="39"/>
    </row>
    <row r="228" spans="1:25" s="83" customFormat="1" ht="14.25">
      <c r="A228" s="39"/>
      <c r="F228" s="106"/>
      <c r="W228" s="87"/>
      <c r="Y228" s="39"/>
    </row>
    <row r="229" spans="1:25" s="83" customFormat="1" ht="14.25">
      <c r="A229" s="39"/>
      <c r="F229" s="106"/>
      <c r="W229" s="87"/>
      <c r="Y229" s="39"/>
    </row>
    <row r="230" spans="1:25" s="83" customFormat="1" ht="14.25">
      <c r="A230" s="39"/>
      <c r="F230" s="106"/>
      <c r="W230" s="87"/>
      <c r="Y230" s="39"/>
    </row>
    <row r="231" spans="1:25" s="83" customFormat="1" ht="14.25">
      <c r="A231" s="39"/>
      <c r="F231" s="106"/>
      <c r="W231" s="87"/>
      <c r="Y231" s="39"/>
    </row>
    <row r="232" spans="1:25" s="83" customFormat="1" ht="14.25">
      <c r="A232" s="39"/>
      <c r="F232" s="106"/>
      <c r="W232" s="87"/>
      <c r="Y232" s="39"/>
    </row>
    <row r="233" spans="1:25" s="83" customFormat="1" ht="14.25">
      <c r="A233" s="39"/>
      <c r="F233" s="106"/>
      <c r="W233" s="87"/>
      <c r="Y233" s="39"/>
    </row>
    <row r="234" spans="1:25" s="83" customFormat="1" ht="14.25">
      <c r="A234" s="39"/>
      <c r="F234" s="106"/>
      <c r="W234" s="87"/>
      <c r="Y234" s="39"/>
    </row>
    <row r="235" spans="1:25" s="83" customFormat="1" ht="14.25">
      <c r="A235" s="39"/>
      <c r="F235" s="106"/>
      <c r="W235" s="87"/>
      <c r="Y235" s="39"/>
    </row>
    <row r="236" spans="1:25" s="83" customFormat="1" ht="14.25">
      <c r="A236" s="39"/>
      <c r="F236" s="106"/>
      <c r="W236" s="87"/>
      <c r="Y236" s="39"/>
    </row>
    <row r="237" spans="1:25" s="83" customFormat="1" ht="14.25">
      <c r="A237" s="39"/>
      <c r="F237" s="106"/>
      <c r="W237" s="87"/>
      <c r="Y237" s="39"/>
    </row>
    <row r="238" spans="1:25" s="83" customFormat="1" ht="14.25">
      <c r="A238" s="39"/>
      <c r="F238" s="106"/>
      <c r="W238" s="87"/>
      <c r="Y238" s="39"/>
    </row>
    <row r="239" spans="1:25" s="83" customFormat="1" ht="14.25">
      <c r="A239" s="39"/>
      <c r="F239" s="106"/>
      <c r="W239" s="87"/>
      <c r="Y239" s="39"/>
    </row>
    <row r="240" spans="1:25" s="83" customFormat="1" ht="14.25">
      <c r="A240" s="39"/>
      <c r="F240" s="106"/>
      <c r="W240" s="87"/>
      <c r="Y240" s="39"/>
    </row>
    <row r="241" spans="1:25" s="83" customFormat="1" ht="14.25">
      <c r="A241" s="39"/>
      <c r="F241" s="106"/>
      <c r="W241" s="87"/>
      <c r="Y241" s="39"/>
    </row>
    <row r="242" spans="1:25" s="83" customFormat="1" ht="14.25">
      <c r="A242" s="39"/>
      <c r="F242" s="106"/>
      <c r="W242" s="87"/>
      <c r="Y242" s="39"/>
    </row>
    <row r="243" spans="1:25" s="83" customFormat="1" ht="14.25">
      <c r="A243" s="39"/>
      <c r="F243" s="106"/>
      <c r="W243" s="87"/>
      <c r="Y243" s="39"/>
    </row>
    <row r="244" spans="1:25" s="83" customFormat="1" ht="14.25">
      <c r="A244" s="39"/>
      <c r="F244" s="106"/>
      <c r="W244" s="87"/>
      <c r="Y244" s="39"/>
    </row>
    <row r="245" spans="1:25" s="83" customFormat="1" ht="14.25">
      <c r="A245" s="39"/>
      <c r="F245" s="106"/>
      <c r="W245" s="87"/>
      <c r="Y245" s="39"/>
    </row>
    <row r="246" spans="1:25" s="83" customFormat="1" ht="14.25">
      <c r="A246" s="39"/>
      <c r="F246" s="106"/>
      <c r="W246" s="87"/>
      <c r="Y246" s="39"/>
    </row>
    <row r="247" spans="1:25" s="83" customFormat="1" ht="14.25">
      <c r="A247" s="39"/>
      <c r="F247" s="106"/>
      <c r="W247" s="87"/>
      <c r="Y247" s="39"/>
    </row>
    <row r="248" spans="1:25" s="83" customFormat="1" ht="14.25">
      <c r="A248" s="39"/>
      <c r="F248" s="106"/>
      <c r="W248" s="87"/>
      <c r="Y248" s="39"/>
    </row>
    <row r="249" ht="14.25">
      <c r="A249" s="39"/>
    </row>
  </sheetData>
  <sheetProtection selectLockedCells="1" selectUnlockedCells="1"/>
  <mergeCells count="92">
    <mergeCell ref="A1:X1"/>
    <mergeCell ref="A2:X2"/>
    <mergeCell ref="A3:X3"/>
    <mergeCell ref="A5:G5"/>
    <mergeCell ref="H5:R5"/>
    <mergeCell ref="T5:X5"/>
    <mergeCell ref="A6:A7"/>
    <mergeCell ref="B6:B7"/>
    <mergeCell ref="C6:C7"/>
    <mergeCell ref="D6:D7"/>
    <mergeCell ref="F6:F7"/>
    <mergeCell ref="G6:G7"/>
    <mergeCell ref="H6:L6"/>
    <mergeCell ref="N6:R6"/>
    <mergeCell ref="T6:T7"/>
    <mergeCell ref="U6:U7"/>
    <mergeCell ref="V6:V7"/>
    <mergeCell ref="W6:W7"/>
    <mergeCell ref="X6:X7"/>
    <mergeCell ref="A8:X8"/>
    <mergeCell ref="A11:X11"/>
    <mergeCell ref="A15:X15"/>
    <mergeCell ref="A20:X20"/>
    <mergeCell ref="A36:X36"/>
    <mergeCell ref="A37:X37"/>
    <mergeCell ref="A38:X38"/>
    <mergeCell ref="A40:G40"/>
    <mergeCell ref="H40:R40"/>
    <mergeCell ref="T40:X40"/>
    <mergeCell ref="A41:A42"/>
    <mergeCell ref="B41:B42"/>
    <mergeCell ref="C41:C42"/>
    <mergeCell ref="D41:D42"/>
    <mergeCell ref="F41:F42"/>
    <mergeCell ref="G41:G42"/>
    <mergeCell ref="H41:L41"/>
    <mergeCell ref="N41:R41"/>
    <mergeCell ref="T41:T42"/>
    <mergeCell ref="U41:U42"/>
    <mergeCell ref="V41:V42"/>
    <mergeCell ref="W41:W42"/>
    <mergeCell ref="X41:X42"/>
    <mergeCell ref="A43:X43"/>
    <mergeCell ref="A47:X47"/>
    <mergeCell ref="A50:X50"/>
    <mergeCell ref="A52:X52"/>
    <mergeCell ref="A56:X56"/>
    <mergeCell ref="A74:X74"/>
    <mergeCell ref="A75:X75"/>
    <mergeCell ref="A76:X76"/>
    <mergeCell ref="A78:G78"/>
    <mergeCell ref="H78:R78"/>
    <mergeCell ref="T78:X78"/>
    <mergeCell ref="A79:A80"/>
    <mergeCell ref="B79:B80"/>
    <mergeCell ref="C79:C80"/>
    <mergeCell ref="D79:D80"/>
    <mergeCell ref="F79:F80"/>
    <mergeCell ref="G79:G80"/>
    <mergeCell ref="H79:L79"/>
    <mergeCell ref="N79:R79"/>
    <mergeCell ref="T79:T80"/>
    <mergeCell ref="U79:U80"/>
    <mergeCell ref="V79:V80"/>
    <mergeCell ref="W79:W80"/>
    <mergeCell ref="X79:X80"/>
    <mergeCell ref="A81:X81"/>
    <mergeCell ref="A84:X84"/>
    <mergeCell ref="A88:X88"/>
    <mergeCell ref="A92:X92"/>
    <mergeCell ref="A96:X96"/>
    <mergeCell ref="A112:X112"/>
    <mergeCell ref="A113:X113"/>
    <mergeCell ref="A114:X114"/>
    <mergeCell ref="H116:R116"/>
    <mergeCell ref="T116:X116"/>
    <mergeCell ref="B117:B118"/>
    <mergeCell ref="C117:C118"/>
    <mergeCell ref="D117:D118"/>
    <mergeCell ref="F117:F118"/>
    <mergeCell ref="G117:G118"/>
    <mergeCell ref="H117:L117"/>
    <mergeCell ref="N117:R117"/>
    <mergeCell ref="T117:T118"/>
    <mergeCell ref="U117:U118"/>
    <mergeCell ref="V117:V118"/>
    <mergeCell ref="W117:W118"/>
    <mergeCell ref="X117:X118"/>
    <mergeCell ref="A118:A119"/>
    <mergeCell ref="B119:X119"/>
    <mergeCell ref="B122:X122"/>
    <mergeCell ref="B128:X128"/>
  </mergeCells>
  <conditionalFormatting sqref="H17:H19 J17:J19 L17:L19 N17:N19 P17:P19 R17:R19 H93:H95 J93:J95 L93:L95 N93:N95 P93:P95 R93:R95 H120 J120 L120 N120 P120 R120 H123:H125 H127 J123:J125 J127 L123:L125 L127 N123:N125 N127 P123:P125 P127 R123:R125 R127 R89:R91 P89:P91 N89:N91 L89:L91 J89:J91 H89:H91 H85:H87 J85:J87 L85:L87 N85:N87 P85:P87 R85:R87 H51 H53:H54 J51 J53:J54 L51 L53:L54 N51 N53:N54 P51 P53:P54 R51 R53:R54 R21:R23 N21:N23 L21:L23 J21:J23 H21:H23 P21:P23 H97:H99 J97:J99 L97:L99 N97:N99 P97:P99 R97:R99">
    <cfRule type="expression" priority="1" dxfId="0" stopIfTrue="1">
      <formula>I17="x"</formula>
    </cfRule>
  </conditionalFormatting>
  <conditionalFormatting sqref="H17:H19 J17:J19 L17:L19 N17:N19 P17:P19 R17:R19 H93:H95 J93:J95 L93:L95 N93:N95 P93:P95 R93:R95 H120 J120 L120 N120 P120 R120 H123:H125 H127 J123:J125 J127 L123:L125 L127 N123:N125 N127 P123:P125 P127 R123:R125 R127 R89:R91 P89:P91 N89:N91 L89:L91 J89:J91 H89:H91 H85:H87 J85:J87 L85:L87 N85:N87 P85:P87 R85:R87 H51 H53:H54 J51 J53:J54 L51 L53:L54 N51 N53:N54 P51 P53:P54 R51 R53:R54 R21:R23 N21:N23 L21:L23 J21:J23 H21:H23 P21:P23 H97:H99 J97:J99 L97:L99 N97:N99 P97:P99 R97:R99">
    <cfRule type="expression" priority="2" dxfId="1" stopIfTrue="1">
      <formula>I17="o"</formula>
    </cfRule>
    <cfRule type="expression" priority="3" dxfId="2" stopIfTrue="1">
      <formula>I17="r"</formula>
    </cfRule>
  </conditionalFormatting>
  <conditionalFormatting sqref="H9">
    <cfRule type="expression" priority="4" dxfId="0" stopIfTrue="1">
      <formula>I9="x"</formula>
    </cfRule>
  </conditionalFormatting>
  <conditionalFormatting sqref="H9">
    <cfRule type="expression" priority="5" dxfId="1" stopIfTrue="1">
      <formula>I9="o"</formula>
    </cfRule>
    <cfRule type="expression" priority="6" dxfId="2" stopIfTrue="1">
      <formula>I9="r"</formula>
    </cfRule>
  </conditionalFormatting>
  <conditionalFormatting sqref="H10">
    <cfRule type="expression" priority="7" dxfId="0" stopIfTrue="1">
      <formula>I10="x"</formula>
    </cfRule>
  </conditionalFormatting>
  <conditionalFormatting sqref="H10">
    <cfRule type="expression" priority="8" dxfId="1" stopIfTrue="1">
      <formula>I10="o"</formula>
    </cfRule>
    <cfRule type="expression" priority="9" dxfId="2" stopIfTrue="1">
      <formula>I10="r"</formula>
    </cfRule>
  </conditionalFormatting>
  <conditionalFormatting sqref="H12 H45:H46 H48:H49 H55 H57">
    <cfRule type="expression" priority="10" dxfId="0" stopIfTrue="1">
      <formula>I12="x"</formula>
    </cfRule>
  </conditionalFormatting>
  <conditionalFormatting sqref="H12 H45:H46 H48:H49 H55 H57">
    <cfRule type="expression" priority="11" dxfId="1" stopIfTrue="1">
      <formula>I12="o"</formula>
    </cfRule>
    <cfRule type="expression" priority="12" dxfId="2" stopIfTrue="1">
      <formula>I12="r"</formula>
    </cfRule>
  </conditionalFormatting>
  <conditionalFormatting sqref="H13">
    <cfRule type="expression" priority="13" dxfId="0" stopIfTrue="1">
      <formula>I13="x"</formula>
    </cfRule>
  </conditionalFormatting>
  <conditionalFormatting sqref="H13">
    <cfRule type="expression" priority="14" dxfId="1" stopIfTrue="1">
      <formula>I13="o"</formula>
    </cfRule>
    <cfRule type="expression" priority="15" dxfId="2" stopIfTrue="1">
      <formula>I13="r"</formula>
    </cfRule>
  </conditionalFormatting>
  <conditionalFormatting sqref="H14 H44:H46 H48:H49 H55 H57:H60">
    <cfRule type="expression" priority="16" dxfId="0" stopIfTrue="1">
      <formula>I14="x"</formula>
    </cfRule>
  </conditionalFormatting>
  <conditionalFormatting sqref="H14 H44:H46 H48:H49 H55 H57:H60">
    <cfRule type="expression" priority="17" dxfId="1" stopIfTrue="1">
      <formula>I14="o"</formula>
    </cfRule>
    <cfRule type="expression" priority="18" dxfId="2" stopIfTrue="1">
      <formula>I14="r"</formula>
    </cfRule>
  </conditionalFormatting>
  <conditionalFormatting sqref="H43">
    <cfRule type="expression" priority="19" dxfId="0" stopIfTrue="1">
      <formula>I43="x"</formula>
    </cfRule>
  </conditionalFormatting>
  <conditionalFormatting sqref="H43">
    <cfRule type="expression" priority="20" dxfId="1" stopIfTrue="1">
      <formula>I43="o"</formula>
    </cfRule>
    <cfRule type="expression" priority="21" dxfId="2" stopIfTrue="1">
      <formula>I43="r"</formula>
    </cfRule>
  </conditionalFormatting>
  <conditionalFormatting sqref="H44">
    <cfRule type="expression" priority="22" dxfId="0" stopIfTrue="1">
      <formula>I44="x"</formula>
    </cfRule>
  </conditionalFormatting>
  <conditionalFormatting sqref="H44">
    <cfRule type="expression" priority="23" dxfId="1" stopIfTrue="1">
      <formula>I44="o"</formula>
    </cfRule>
    <cfRule type="expression" priority="24" dxfId="2" stopIfTrue="1">
      <formula>I44="r"</formula>
    </cfRule>
  </conditionalFormatting>
  <conditionalFormatting sqref="H58">
    <cfRule type="expression" priority="25" dxfId="0" stopIfTrue="1">
      <formula>I58="x"</formula>
    </cfRule>
  </conditionalFormatting>
  <conditionalFormatting sqref="H58">
    <cfRule type="expression" priority="26" dxfId="1" stopIfTrue="1">
      <formula>I58="o"</formula>
    </cfRule>
    <cfRule type="expression" priority="27" dxfId="2" stopIfTrue="1">
      <formula>I58="r"</formula>
    </cfRule>
  </conditionalFormatting>
  <conditionalFormatting sqref="H59:H60">
    <cfRule type="expression" priority="28" dxfId="0" stopIfTrue="1">
      <formula>I59="x"</formula>
    </cfRule>
  </conditionalFormatting>
  <conditionalFormatting sqref="H59:H60">
    <cfRule type="expression" priority="29" dxfId="1" stopIfTrue="1">
      <formula>I59="o"</formula>
    </cfRule>
    <cfRule type="expression" priority="30" dxfId="2" stopIfTrue="1">
      <formula>I59="r"</formula>
    </cfRule>
  </conditionalFormatting>
  <conditionalFormatting sqref="J9">
    <cfRule type="expression" priority="31" dxfId="0" stopIfTrue="1">
      <formula>K9="x"</formula>
    </cfRule>
  </conditionalFormatting>
  <conditionalFormatting sqref="J9">
    <cfRule type="expression" priority="32" dxfId="1" stopIfTrue="1">
      <formula>K9="o"</formula>
    </cfRule>
    <cfRule type="expression" priority="33" dxfId="2" stopIfTrue="1">
      <formula>K9="r"</formula>
    </cfRule>
  </conditionalFormatting>
  <conditionalFormatting sqref="J10">
    <cfRule type="expression" priority="34" dxfId="0" stopIfTrue="1">
      <formula>K10="x"</formula>
    </cfRule>
  </conditionalFormatting>
  <conditionalFormatting sqref="J10">
    <cfRule type="expression" priority="35" dxfId="1" stopIfTrue="1">
      <formula>K10="o"</formula>
    </cfRule>
    <cfRule type="expression" priority="36" dxfId="2" stopIfTrue="1">
      <formula>K10="r"</formula>
    </cfRule>
  </conditionalFormatting>
  <conditionalFormatting sqref="J12 J45:J46 J48:J49 J55 J57">
    <cfRule type="expression" priority="37" dxfId="0" stopIfTrue="1">
      <formula>K12="x"</formula>
    </cfRule>
  </conditionalFormatting>
  <conditionalFormatting sqref="J12 J45:J46 J48:J49 J55 J57">
    <cfRule type="expression" priority="38" dxfId="1" stopIfTrue="1">
      <formula>K12="o"</formula>
    </cfRule>
    <cfRule type="expression" priority="39" dxfId="2" stopIfTrue="1">
      <formula>K12="r"</formula>
    </cfRule>
  </conditionalFormatting>
  <conditionalFormatting sqref="J13">
    <cfRule type="expression" priority="40" dxfId="0" stopIfTrue="1">
      <formula>K13="x"</formula>
    </cfRule>
  </conditionalFormatting>
  <conditionalFormatting sqref="J13">
    <cfRule type="expression" priority="41" dxfId="1" stopIfTrue="1">
      <formula>K13="o"</formula>
    </cfRule>
    <cfRule type="expression" priority="42" dxfId="2" stopIfTrue="1">
      <formula>K13="r"</formula>
    </cfRule>
  </conditionalFormatting>
  <conditionalFormatting sqref="J14 J44:J46 J48:J49 J55 J57:J60">
    <cfRule type="expression" priority="43" dxfId="0" stopIfTrue="1">
      <formula>K14="x"</formula>
    </cfRule>
  </conditionalFormatting>
  <conditionalFormatting sqref="J14 J44:J46 J48:J49 J55 J57:J60">
    <cfRule type="expression" priority="44" dxfId="1" stopIfTrue="1">
      <formula>K14="o"</formula>
    </cfRule>
    <cfRule type="expression" priority="45" dxfId="2" stopIfTrue="1">
      <formula>K14="r"</formula>
    </cfRule>
  </conditionalFormatting>
  <conditionalFormatting sqref="J43">
    <cfRule type="expression" priority="46" dxfId="0" stopIfTrue="1">
      <formula>K43="x"</formula>
    </cfRule>
  </conditionalFormatting>
  <conditionalFormatting sqref="J43">
    <cfRule type="expression" priority="47" dxfId="1" stopIfTrue="1">
      <formula>K43="o"</formula>
    </cfRule>
    <cfRule type="expression" priority="48" dxfId="2" stopIfTrue="1">
      <formula>K43="r"</formula>
    </cfRule>
  </conditionalFormatting>
  <conditionalFormatting sqref="J44">
    <cfRule type="expression" priority="49" dxfId="0" stopIfTrue="1">
      <formula>K44="x"</formula>
    </cfRule>
  </conditionalFormatting>
  <conditionalFormatting sqref="J44">
    <cfRule type="expression" priority="50" dxfId="1" stopIfTrue="1">
      <formula>K44="o"</formula>
    </cfRule>
    <cfRule type="expression" priority="51" dxfId="2" stopIfTrue="1">
      <formula>K44="r"</formula>
    </cfRule>
  </conditionalFormatting>
  <conditionalFormatting sqref="J58">
    <cfRule type="expression" priority="52" dxfId="0" stopIfTrue="1">
      <formula>K58="x"</formula>
    </cfRule>
  </conditionalFormatting>
  <conditionalFormatting sqref="J58">
    <cfRule type="expression" priority="53" dxfId="1" stopIfTrue="1">
      <formula>K58="o"</formula>
    </cfRule>
    <cfRule type="expression" priority="54" dxfId="2" stopIfTrue="1">
      <formula>K58="r"</formula>
    </cfRule>
  </conditionalFormatting>
  <conditionalFormatting sqref="J59:J60">
    <cfRule type="expression" priority="55" dxfId="0" stopIfTrue="1">
      <formula>K59="x"</formula>
    </cfRule>
  </conditionalFormatting>
  <conditionalFormatting sqref="J59:J60">
    <cfRule type="expression" priority="56" dxfId="1" stopIfTrue="1">
      <formula>K59="o"</formula>
    </cfRule>
    <cfRule type="expression" priority="57" dxfId="2" stopIfTrue="1">
      <formula>K59="r"</formula>
    </cfRule>
  </conditionalFormatting>
  <conditionalFormatting sqref="L9">
    <cfRule type="expression" priority="58" dxfId="0" stopIfTrue="1">
      <formula>M9="x"</formula>
    </cfRule>
  </conditionalFormatting>
  <conditionalFormatting sqref="L9">
    <cfRule type="expression" priority="59" dxfId="1" stopIfTrue="1">
      <formula>M9="o"</formula>
    </cfRule>
    <cfRule type="expression" priority="60" dxfId="2" stopIfTrue="1">
      <formula>M9="r"</formula>
    </cfRule>
  </conditionalFormatting>
  <conditionalFormatting sqref="L10">
    <cfRule type="expression" priority="61" dxfId="0" stopIfTrue="1">
      <formula>M10="x"</formula>
    </cfRule>
  </conditionalFormatting>
  <conditionalFormatting sqref="L10">
    <cfRule type="expression" priority="62" dxfId="1" stopIfTrue="1">
      <formula>M10="o"</formula>
    </cfRule>
    <cfRule type="expression" priority="63" dxfId="2" stopIfTrue="1">
      <formula>M10="r"</formula>
    </cfRule>
  </conditionalFormatting>
  <conditionalFormatting sqref="L12 L45:L46 L48:L49 L55 L57">
    <cfRule type="expression" priority="64" dxfId="0" stopIfTrue="1">
      <formula>M12="x"</formula>
    </cfRule>
  </conditionalFormatting>
  <conditionalFormatting sqref="L12 L45:L46 L48:L49 L55 L57">
    <cfRule type="expression" priority="65" dxfId="1" stopIfTrue="1">
      <formula>M12="o"</formula>
    </cfRule>
    <cfRule type="expression" priority="66" dxfId="2" stopIfTrue="1">
      <formula>M12="r"</formula>
    </cfRule>
  </conditionalFormatting>
  <conditionalFormatting sqref="L13">
    <cfRule type="expression" priority="67" dxfId="0" stopIfTrue="1">
      <formula>M13="x"</formula>
    </cfRule>
  </conditionalFormatting>
  <conditionalFormatting sqref="L13">
    <cfRule type="expression" priority="68" dxfId="1" stopIfTrue="1">
      <formula>M13="o"</formula>
    </cfRule>
    <cfRule type="expression" priority="69" dxfId="2" stopIfTrue="1">
      <formula>M13="r"</formula>
    </cfRule>
  </conditionalFormatting>
  <conditionalFormatting sqref="L14 L44:L46 L48:L49 L55 L57:L60">
    <cfRule type="expression" priority="70" dxfId="0" stopIfTrue="1">
      <formula>M14="x"</formula>
    </cfRule>
  </conditionalFormatting>
  <conditionalFormatting sqref="L14 L44:L46 L48:L49 L55 L57:L60">
    <cfRule type="expression" priority="71" dxfId="1" stopIfTrue="1">
      <formula>M14="o"</formula>
    </cfRule>
    <cfRule type="expression" priority="72" dxfId="2" stopIfTrue="1">
      <formula>M14="r"</formula>
    </cfRule>
  </conditionalFormatting>
  <conditionalFormatting sqref="L43">
    <cfRule type="expression" priority="73" dxfId="0" stopIfTrue="1">
      <formula>M43="x"</formula>
    </cfRule>
  </conditionalFormatting>
  <conditionalFormatting sqref="L43">
    <cfRule type="expression" priority="74" dxfId="1" stopIfTrue="1">
      <formula>M43="o"</formula>
    </cfRule>
    <cfRule type="expression" priority="75" dxfId="2" stopIfTrue="1">
      <formula>M43="r"</formula>
    </cfRule>
  </conditionalFormatting>
  <conditionalFormatting sqref="L44">
    <cfRule type="expression" priority="76" dxfId="0" stopIfTrue="1">
      <formula>M44="x"</formula>
    </cfRule>
  </conditionalFormatting>
  <conditionalFormatting sqref="L44">
    <cfRule type="expression" priority="77" dxfId="1" stopIfTrue="1">
      <formula>M44="o"</formula>
    </cfRule>
    <cfRule type="expression" priority="78" dxfId="2" stopIfTrue="1">
      <formula>M44="r"</formula>
    </cfRule>
  </conditionalFormatting>
  <conditionalFormatting sqref="L58">
    <cfRule type="expression" priority="79" dxfId="0" stopIfTrue="1">
      <formula>M58="x"</formula>
    </cfRule>
  </conditionalFormatting>
  <conditionalFormatting sqref="L58">
    <cfRule type="expression" priority="80" dxfId="1" stopIfTrue="1">
      <formula>M58="o"</formula>
    </cfRule>
    <cfRule type="expression" priority="81" dxfId="2" stopIfTrue="1">
      <formula>M58="r"</formula>
    </cfRule>
  </conditionalFormatting>
  <conditionalFormatting sqref="L59:L60">
    <cfRule type="expression" priority="82" dxfId="0" stopIfTrue="1">
      <formula>M59="x"</formula>
    </cfRule>
  </conditionalFormatting>
  <conditionalFormatting sqref="L59:L60">
    <cfRule type="expression" priority="83" dxfId="1" stopIfTrue="1">
      <formula>M59="o"</formula>
    </cfRule>
    <cfRule type="expression" priority="84" dxfId="2" stopIfTrue="1">
      <formula>M59="r"</formula>
    </cfRule>
  </conditionalFormatting>
  <conditionalFormatting sqref="N9">
    <cfRule type="expression" priority="85" dxfId="0" stopIfTrue="1">
      <formula>O9="x"</formula>
    </cfRule>
  </conditionalFormatting>
  <conditionalFormatting sqref="N9">
    <cfRule type="expression" priority="86" dxfId="1" stopIfTrue="1">
      <formula>O9="o"</formula>
    </cfRule>
    <cfRule type="expression" priority="87" dxfId="2" stopIfTrue="1">
      <formula>O9="r"</formula>
    </cfRule>
  </conditionalFormatting>
  <conditionalFormatting sqref="N10">
    <cfRule type="expression" priority="88" dxfId="0" stopIfTrue="1">
      <formula>O10="x"</formula>
    </cfRule>
  </conditionalFormatting>
  <conditionalFormatting sqref="N10">
    <cfRule type="expression" priority="89" dxfId="1" stopIfTrue="1">
      <formula>O10="o"</formula>
    </cfRule>
    <cfRule type="expression" priority="90" dxfId="2" stopIfTrue="1">
      <formula>O10="r"</formula>
    </cfRule>
  </conditionalFormatting>
  <conditionalFormatting sqref="N12 N45:N46 N48:N49 N55 N57">
    <cfRule type="expression" priority="91" dxfId="0" stopIfTrue="1">
      <formula>O12="x"</formula>
    </cfRule>
  </conditionalFormatting>
  <conditionalFormatting sqref="N12 N45:N46 N48:N49 N55 N57">
    <cfRule type="expression" priority="92" dxfId="1" stopIfTrue="1">
      <formula>O12="o"</formula>
    </cfRule>
    <cfRule type="expression" priority="93" dxfId="2" stopIfTrue="1">
      <formula>O12="r"</formula>
    </cfRule>
  </conditionalFormatting>
  <conditionalFormatting sqref="N13">
    <cfRule type="expression" priority="94" dxfId="0" stopIfTrue="1">
      <formula>O13="x"</formula>
    </cfRule>
  </conditionalFormatting>
  <conditionalFormatting sqref="N13">
    <cfRule type="expression" priority="95" dxfId="1" stopIfTrue="1">
      <formula>O13="o"</formula>
    </cfRule>
    <cfRule type="expression" priority="96" dxfId="2" stopIfTrue="1">
      <formula>O13="r"</formula>
    </cfRule>
  </conditionalFormatting>
  <conditionalFormatting sqref="N14 N44:N46 N48:N49 N55 N57:N60">
    <cfRule type="expression" priority="97" dxfId="0" stopIfTrue="1">
      <formula>O14="x"</formula>
    </cfRule>
  </conditionalFormatting>
  <conditionalFormatting sqref="N14 N44:N46 N48:N49 N55 N57:N60">
    <cfRule type="expression" priority="98" dxfId="1" stopIfTrue="1">
      <formula>O14="o"</formula>
    </cfRule>
    <cfRule type="expression" priority="99" dxfId="2" stopIfTrue="1">
      <formula>O14="r"</formula>
    </cfRule>
  </conditionalFormatting>
  <conditionalFormatting sqref="N43">
    <cfRule type="expression" priority="100" dxfId="0" stopIfTrue="1">
      <formula>O43="x"</formula>
    </cfRule>
  </conditionalFormatting>
  <conditionalFormatting sqref="N43">
    <cfRule type="expression" priority="101" dxfId="1" stopIfTrue="1">
      <formula>O43="o"</formula>
    </cfRule>
    <cfRule type="expression" priority="102" dxfId="2" stopIfTrue="1">
      <formula>O43="r"</formula>
    </cfRule>
  </conditionalFormatting>
  <conditionalFormatting sqref="N44">
    <cfRule type="expression" priority="103" dxfId="0" stopIfTrue="1">
      <formula>O44="x"</formula>
    </cfRule>
  </conditionalFormatting>
  <conditionalFormatting sqref="N44">
    <cfRule type="expression" priority="104" dxfId="1" stopIfTrue="1">
      <formula>O44="o"</formula>
    </cfRule>
    <cfRule type="expression" priority="105" dxfId="2" stopIfTrue="1">
      <formula>O44="r"</formula>
    </cfRule>
  </conditionalFormatting>
  <conditionalFormatting sqref="N58">
    <cfRule type="expression" priority="106" dxfId="0" stopIfTrue="1">
      <formula>O58="x"</formula>
    </cfRule>
  </conditionalFormatting>
  <conditionalFormatting sqref="N58">
    <cfRule type="expression" priority="107" dxfId="1" stopIfTrue="1">
      <formula>O58="o"</formula>
    </cfRule>
    <cfRule type="expression" priority="108" dxfId="2" stopIfTrue="1">
      <formula>O58="r"</formula>
    </cfRule>
  </conditionalFormatting>
  <conditionalFormatting sqref="N59:N60">
    <cfRule type="expression" priority="109" dxfId="0" stopIfTrue="1">
      <formula>O59="x"</formula>
    </cfRule>
  </conditionalFormatting>
  <conditionalFormatting sqref="N59:N60">
    <cfRule type="expression" priority="110" dxfId="1" stopIfTrue="1">
      <formula>O59="o"</formula>
    </cfRule>
    <cfRule type="expression" priority="111" dxfId="2" stopIfTrue="1">
      <formula>O59="r"</formula>
    </cfRule>
  </conditionalFormatting>
  <conditionalFormatting sqref="P9">
    <cfRule type="expression" priority="112" dxfId="0" stopIfTrue="1">
      <formula>Q9="x"</formula>
    </cfRule>
  </conditionalFormatting>
  <conditionalFormatting sqref="P9">
    <cfRule type="expression" priority="113" dxfId="1" stopIfTrue="1">
      <formula>Q9="o"</formula>
    </cfRule>
    <cfRule type="expression" priority="114" dxfId="2" stopIfTrue="1">
      <formula>Q9="r"</formula>
    </cfRule>
  </conditionalFormatting>
  <conditionalFormatting sqref="P10">
    <cfRule type="expression" priority="115" dxfId="0" stopIfTrue="1">
      <formula>Q10="x"</formula>
    </cfRule>
  </conditionalFormatting>
  <conditionalFormatting sqref="P10">
    <cfRule type="expression" priority="116" dxfId="1" stopIfTrue="1">
      <formula>Q10="o"</formula>
    </cfRule>
    <cfRule type="expression" priority="117" dxfId="2" stopIfTrue="1">
      <formula>Q10="r"</formula>
    </cfRule>
  </conditionalFormatting>
  <conditionalFormatting sqref="P12 P45:P46 P48:P49 P55 P57">
    <cfRule type="expression" priority="118" dxfId="0" stopIfTrue="1">
      <formula>Q12="x"</formula>
    </cfRule>
  </conditionalFormatting>
  <conditionalFormatting sqref="P12 P45:P46 P48:P49 P55 P57">
    <cfRule type="expression" priority="119" dxfId="1" stopIfTrue="1">
      <formula>Q12="o"</formula>
    </cfRule>
    <cfRule type="expression" priority="120" dxfId="2" stopIfTrue="1">
      <formula>Q12="r"</formula>
    </cfRule>
  </conditionalFormatting>
  <conditionalFormatting sqref="P13">
    <cfRule type="expression" priority="121" dxfId="0" stopIfTrue="1">
      <formula>Q13="x"</formula>
    </cfRule>
  </conditionalFormatting>
  <conditionalFormatting sqref="P13">
    <cfRule type="expression" priority="122" dxfId="1" stopIfTrue="1">
      <formula>Q13="o"</formula>
    </cfRule>
    <cfRule type="expression" priority="123" dxfId="2" stopIfTrue="1">
      <formula>Q13="r"</formula>
    </cfRule>
  </conditionalFormatting>
  <conditionalFormatting sqref="P14 P44:P46 P48:P49 P55 P57:P60">
    <cfRule type="expression" priority="124" dxfId="0" stopIfTrue="1">
      <formula>Q14="x"</formula>
    </cfRule>
  </conditionalFormatting>
  <conditionalFormatting sqref="P14 P44:P46 P48:P49 P55 P57:P60">
    <cfRule type="expression" priority="125" dxfId="1" stopIfTrue="1">
      <formula>Q14="o"</formula>
    </cfRule>
    <cfRule type="expression" priority="126" dxfId="2" stopIfTrue="1">
      <formula>Q14="r"</formula>
    </cfRule>
  </conditionalFormatting>
  <conditionalFormatting sqref="P43">
    <cfRule type="expression" priority="127" dxfId="0" stopIfTrue="1">
      <formula>Q43="x"</formula>
    </cfRule>
  </conditionalFormatting>
  <conditionalFormatting sqref="P43">
    <cfRule type="expression" priority="128" dxfId="1" stopIfTrue="1">
      <formula>Q43="o"</formula>
    </cfRule>
    <cfRule type="expression" priority="129" dxfId="2" stopIfTrue="1">
      <formula>Q43="r"</formula>
    </cfRule>
  </conditionalFormatting>
  <conditionalFormatting sqref="P44">
    <cfRule type="expression" priority="130" dxfId="0" stopIfTrue="1">
      <formula>Q44="x"</formula>
    </cfRule>
  </conditionalFormatting>
  <conditionalFormatting sqref="P44">
    <cfRule type="expression" priority="131" dxfId="1" stopIfTrue="1">
      <formula>Q44="o"</formula>
    </cfRule>
    <cfRule type="expression" priority="132" dxfId="2" stopIfTrue="1">
      <formula>Q44="r"</formula>
    </cfRule>
  </conditionalFormatting>
  <conditionalFormatting sqref="P58">
    <cfRule type="expression" priority="133" dxfId="0" stopIfTrue="1">
      <formula>Q58="x"</formula>
    </cfRule>
  </conditionalFormatting>
  <conditionalFormatting sqref="P58">
    <cfRule type="expression" priority="134" dxfId="1" stopIfTrue="1">
      <formula>Q58="o"</formula>
    </cfRule>
    <cfRule type="expression" priority="135" dxfId="2" stopIfTrue="1">
      <formula>Q58="r"</formula>
    </cfRule>
  </conditionalFormatting>
  <conditionalFormatting sqref="P59:P60">
    <cfRule type="expression" priority="136" dxfId="0" stopIfTrue="1">
      <formula>Q59="x"</formula>
    </cfRule>
  </conditionalFormatting>
  <conditionalFormatting sqref="P59:P60">
    <cfRule type="expression" priority="137" dxfId="1" stopIfTrue="1">
      <formula>Q59="o"</formula>
    </cfRule>
    <cfRule type="expression" priority="138" dxfId="2" stopIfTrue="1">
      <formula>Q59="r"</formula>
    </cfRule>
  </conditionalFormatting>
  <conditionalFormatting sqref="R9">
    <cfRule type="expression" priority="139" dxfId="0" stopIfTrue="1">
      <formula>S9="x"</formula>
    </cfRule>
  </conditionalFormatting>
  <conditionalFormatting sqref="R9">
    <cfRule type="expression" priority="140" dxfId="1" stopIfTrue="1">
      <formula>S9="o"</formula>
    </cfRule>
    <cfRule type="expression" priority="141" dxfId="2" stopIfTrue="1">
      <formula>S9="r"</formula>
    </cfRule>
  </conditionalFormatting>
  <conditionalFormatting sqref="R10">
    <cfRule type="expression" priority="142" dxfId="0" stopIfTrue="1">
      <formula>S10="x"</formula>
    </cfRule>
  </conditionalFormatting>
  <conditionalFormatting sqref="R10">
    <cfRule type="expression" priority="143" dxfId="1" stopIfTrue="1">
      <formula>S10="o"</formula>
    </cfRule>
    <cfRule type="expression" priority="144" dxfId="2" stopIfTrue="1">
      <formula>S10="r"</formula>
    </cfRule>
  </conditionalFormatting>
  <conditionalFormatting sqref="R12 R45:R46 R48:R49 R55 R57">
    <cfRule type="expression" priority="145" dxfId="0" stopIfTrue="1">
      <formula>S12="x"</formula>
    </cfRule>
  </conditionalFormatting>
  <conditionalFormatting sqref="R12 R45:R46 R48:R49 R55 R57">
    <cfRule type="expression" priority="146" dxfId="1" stopIfTrue="1">
      <formula>S12="o"</formula>
    </cfRule>
    <cfRule type="expression" priority="147" dxfId="2" stopIfTrue="1">
      <formula>S12="r"</formula>
    </cfRule>
  </conditionalFormatting>
  <conditionalFormatting sqref="R13">
    <cfRule type="expression" priority="148" dxfId="0" stopIfTrue="1">
      <formula>S13="x"</formula>
    </cfRule>
  </conditionalFormatting>
  <conditionalFormatting sqref="R13">
    <cfRule type="expression" priority="149" dxfId="1" stopIfTrue="1">
      <formula>S13="o"</formula>
    </cfRule>
    <cfRule type="expression" priority="150" dxfId="2" stopIfTrue="1">
      <formula>S13="r"</formula>
    </cfRule>
  </conditionalFormatting>
  <conditionalFormatting sqref="R14 R44:R46 R48:R49 R55 R57:R60">
    <cfRule type="expression" priority="151" dxfId="0" stopIfTrue="1">
      <formula>S14="x"</formula>
    </cfRule>
  </conditionalFormatting>
  <conditionalFormatting sqref="R14 R44:R46 R48:R49 R55 R57:R60">
    <cfRule type="expression" priority="152" dxfId="1" stopIfTrue="1">
      <formula>S14="o"</formula>
    </cfRule>
    <cfRule type="expression" priority="153" dxfId="2" stopIfTrue="1">
      <formula>S14="r"</formula>
    </cfRule>
  </conditionalFormatting>
  <conditionalFormatting sqref="R43">
    <cfRule type="expression" priority="154" dxfId="0" stopIfTrue="1">
      <formula>S43="x"</formula>
    </cfRule>
  </conditionalFormatting>
  <conditionalFormatting sqref="R43">
    <cfRule type="expression" priority="155" dxfId="1" stopIfTrue="1">
      <formula>S43="o"</formula>
    </cfRule>
    <cfRule type="expression" priority="156" dxfId="2" stopIfTrue="1">
      <formula>S43="r"</formula>
    </cfRule>
  </conditionalFormatting>
  <conditionalFormatting sqref="R44">
    <cfRule type="expression" priority="157" dxfId="0" stopIfTrue="1">
      <formula>S44="x"</formula>
    </cfRule>
  </conditionalFormatting>
  <conditionalFormatting sqref="R44">
    <cfRule type="expression" priority="158" dxfId="1" stopIfTrue="1">
      <formula>S44="o"</formula>
    </cfRule>
    <cfRule type="expression" priority="159" dxfId="2" stopIfTrue="1">
      <formula>S44="r"</formula>
    </cfRule>
  </conditionalFormatting>
  <conditionalFormatting sqref="R58">
    <cfRule type="expression" priority="160" dxfId="0" stopIfTrue="1">
      <formula>S58="x"</formula>
    </cfRule>
  </conditionalFormatting>
  <conditionalFormatting sqref="R58">
    <cfRule type="expression" priority="161" dxfId="1" stopIfTrue="1">
      <formula>S58="o"</formula>
    </cfRule>
    <cfRule type="expression" priority="162" dxfId="2" stopIfTrue="1">
      <formula>S58="r"</formula>
    </cfRule>
  </conditionalFormatting>
  <conditionalFormatting sqref="R59:R60">
    <cfRule type="expression" priority="163" dxfId="0" stopIfTrue="1">
      <formula>S59="x"</formula>
    </cfRule>
  </conditionalFormatting>
  <conditionalFormatting sqref="R59:R60">
    <cfRule type="expression" priority="164" dxfId="1" stopIfTrue="1">
      <formula>S59="o"</formula>
    </cfRule>
    <cfRule type="expression" priority="165" dxfId="2" stopIfTrue="1">
      <formula>S59="r"</formula>
    </cfRule>
  </conditionalFormatting>
  <conditionalFormatting sqref="H100">
    <cfRule type="expression" priority="166" dxfId="0" stopIfTrue="1">
      <formula>I100="x"</formula>
    </cfRule>
  </conditionalFormatting>
  <conditionalFormatting sqref="H100">
    <cfRule type="expression" priority="167" dxfId="1" stopIfTrue="1">
      <formula>I100="o"</formula>
    </cfRule>
    <cfRule type="expression" priority="168" dxfId="2" stopIfTrue="1">
      <formula>I100="r"</formula>
    </cfRule>
  </conditionalFormatting>
  <conditionalFormatting sqref="H121 H126">
    <cfRule type="expression" priority="169" dxfId="0" stopIfTrue="1">
      <formula>I121="x"</formula>
    </cfRule>
  </conditionalFormatting>
  <conditionalFormatting sqref="H121 H126">
    <cfRule type="expression" priority="170" dxfId="1" stopIfTrue="1">
      <formula>I121="o"</formula>
    </cfRule>
    <cfRule type="expression" priority="171" dxfId="2" stopIfTrue="1">
      <formula>I121="r"</formula>
    </cfRule>
  </conditionalFormatting>
  <conditionalFormatting sqref="H129">
    <cfRule type="expression" priority="172" dxfId="0" stopIfTrue="1">
      <formula>I129="x"</formula>
    </cfRule>
  </conditionalFormatting>
  <conditionalFormatting sqref="H129">
    <cfRule type="expression" priority="173" dxfId="1" stopIfTrue="1">
      <formula>I129="o"</formula>
    </cfRule>
    <cfRule type="expression" priority="174" dxfId="2" stopIfTrue="1">
      <formula>I129="r"</formula>
    </cfRule>
  </conditionalFormatting>
  <conditionalFormatting sqref="H130">
    <cfRule type="expression" priority="175" dxfId="0" stopIfTrue="1">
      <formula>I130="x"</formula>
    </cfRule>
  </conditionalFormatting>
  <conditionalFormatting sqref="H130">
    <cfRule type="expression" priority="176" dxfId="1" stopIfTrue="1">
      <formula>I130="o"</formula>
    </cfRule>
    <cfRule type="expression" priority="177" dxfId="2" stopIfTrue="1">
      <formula>I130="r"</formula>
    </cfRule>
  </conditionalFormatting>
  <conditionalFormatting sqref="H131">
    <cfRule type="expression" priority="178" dxfId="0" stopIfTrue="1">
      <formula>I131="x"</formula>
    </cfRule>
  </conditionalFormatting>
  <conditionalFormatting sqref="H131">
    <cfRule type="expression" priority="179" dxfId="1" stopIfTrue="1">
      <formula>I131="o"</formula>
    </cfRule>
    <cfRule type="expression" priority="180" dxfId="2" stopIfTrue="1">
      <formula>I131="r"</formula>
    </cfRule>
  </conditionalFormatting>
  <conditionalFormatting sqref="H132">
    <cfRule type="expression" priority="181" dxfId="0" stopIfTrue="1">
      <formula>I132="x"</formula>
    </cfRule>
  </conditionalFormatting>
  <conditionalFormatting sqref="H132">
    <cfRule type="expression" priority="182" dxfId="1" stopIfTrue="1">
      <formula>I132="o"</formula>
    </cfRule>
    <cfRule type="expression" priority="183" dxfId="2" stopIfTrue="1">
      <formula>I132="r"</formula>
    </cfRule>
  </conditionalFormatting>
  <conditionalFormatting sqref="J100">
    <cfRule type="expression" priority="184" dxfId="0" stopIfTrue="1">
      <formula>K100="x"</formula>
    </cfRule>
  </conditionalFormatting>
  <conditionalFormatting sqref="J100">
    <cfRule type="expression" priority="185" dxfId="1" stopIfTrue="1">
      <formula>K100="o"</formula>
    </cfRule>
    <cfRule type="expression" priority="186" dxfId="2" stopIfTrue="1">
      <formula>K100="r"</formula>
    </cfRule>
  </conditionalFormatting>
  <conditionalFormatting sqref="J121 J126">
    <cfRule type="expression" priority="187" dxfId="0" stopIfTrue="1">
      <formula>K121="x"</formula>
    </cfRule>
  </conditionalFormatting>
  <conditionalFormatting sqref="J121 J126">
    <cfRule type="expression" priority="188" dxfId="1" stopIfTrue="1">
      <formula>K121="o"</formula>
    </cfRule>
    <cfRule type="expression" priority="189" dxfId="2" stopIfTrue="1">
      <formula>K121="r"</formula>
    </cfRule>
  </conditionalFormatting>
  <conditionalFormatting sqref="J129">
    <cfRule type="expression" priority="190" dxfId="0" stopIfTrue="1">
      <formula>K129="x"</formula>
    </cfRule>
  </conditionalFormatting>
  <conditionalFormatting sqref="J129">
    <cfRule type="expression" priority="191" dxfId="1" stopIfTrue="1">
      <formula>K129="o"</formula>
    </cfRule>
    <cfRule type="expression" priority="192" dxfId="2" stopIfTrue="1">
      <formula>K129="r"</formula>
    </cfRule>
  </conditionalFormatting>
  <conditionalFormatting sqref="J130">
    <cfRule type="expression" priority="193" dxfId="0" stopIfTrue="1">
      <formula>K130="x"</formula>
    </cfRule>
  </conditionalFormatting>
  <conditionalFormatting sqref="J130">
    <cfRule type="expression" priority="194" dxfId="1" stopIfTrue="1">
      <formula>K130="o"</formula>
    </cfRule>
    <cfRule type="expression" priority="195" dxfId="2" stopIfTrue="1">
      <formula>K130="r"</formula>
    </cfRule>
  </conditionalFormatting>
  <conditionalFormatting sqref="J131">
    <cfRule type="expression" priority="196" dxfId="0" stopIfTrue="1">
      <formula>K131="x"</formula>
    </cfRule>
  </conditionalFormatting>
  <conditionalFormatting sqref="J131">
    <cfRule type="expression" priority="197" dxfId="1" stopIfTrue="1">
      <formula>K131="o"</formula>
    </cfRule>
    <cfRule type="expression" priority="198" dxfId="2" stopIfTrue="1">
      <formula>K131="r"</formula>
    </cfRule>
  </conditionalFormatting>
  <conditionalFormatting sqref="J132">
    <cfRule type="expression" priority="199" dxfId="0" stopIfTrue="1">
      <formula>K132="x"</formula>
    </cfRule>
  </conditionalFormatting>
  <conditionalFormatting sqref="J132">
    <cfRule type="expression" priority="200" dxfId="1" stopIfTrue="1">
      <formula>K132="o"</formula>
    </cfRule>
    <cfRule type="expression" priority="201" dxfId="2" stopIfTrue="1">
      <formula>K132="r"</formula>
    </cfRule>
  </conditionalFormatting>
  <conditionalFormatting sqref="L100">
    <cfRule type="expression" priority="202" dxfId="0" stopIfTrue="1">
      <formula>M100="x"</formula>
    </cfRule>
  </conditionalFormatting>
  <conditionalFormatting sqref="L100">
    <cfRule type="expression" priority="203" dxfId="1" stopIfTrue="1">
      <formula>M100="o"</formula>
    </cfRule>
    <cfRule type="expression" priority="204" dxfId="2" stopIfTrue="1">
      <formula>M100="r"</formula>
    </cfRule>
  </conditionalFormatting>
  <conditionalFormatting sqref="L121 L126">
    <cfRule type="expression" priority="205" dxfId="0" stopIfTrue="1">
      <formula>M121="x"</formula>
    </cfRule>
  </conditionalFormatting>
  <conditionalFormatting sqref="L121 L126">
    <cfRule type="expression" priority="206" dxfId="1" stopIfTrue="1">
      <formula>M121="o"</formula>
    </cfRule>
    <cfRule type="expression" priority="207" dxfId="2" stopIfTrue="1">
      <formula>M121="r"</formula>
    </cfRule>
  </conditionalFormatting>
  <conditionalFormatting sqref="L129">
    <cfRule type="expression" priority="208" dxfId="0" stopIfTrue="1">
      <formula>M129="x"</formula>
    </cfRule>
  </conditionalFormatting>
  <conditionalFormatting sqref="L129">
    <cfRule type="expression" priority="209" dxfId="1" stopIfTrue="1">
      <formula>M129="o"</formula>
    </cfRule>
    <cfRule type="expression" priority="210" dxfId="2" stopIfTrue="1">
      <formula>M129="r"</formula>
    </cfRule>
  </conditionalFormatting>
  <conditionalFormatting sqref="L130">
    <cfRule type="expression" priority="211" dxfId="0" stopIfTrue="1">
      <formula>M130="x"</formula>
    </cfRule>
  </conditionalFormatting>
  <conditionalFormatting sqref="L130">
    <cfRule type="expression" priority="212" dxfId="1" stopIfTrue="1">
      <formula>M130="o"</formula>
    </cfRule>
    <cfRule type="expression" priority="213" dxfId="2" stopIfTrue="1">
      <formula>M130="r"</formula>
    </cfRule>
  </conditionalFormatting>
  <conditionalFormatting sqref="L131">
    <cfRule type="expression" priority="214" dxfId="0" stopIfTrue="1">
      <formula>M131="x"</formula>
    </cfRule>
  </conditionalFormatting>
  <conditionalFormatting sqref="L131">
    <cfRule type="expression" priority="215" dxfId="1" stopIfTrue="1">
      <formula>M131="o"</formula>
    </cfRule>
    <cfRule type="expression" priority="216" dxfId="2" stopIfTrue="1">
      <formula>M131="r"</formula>
    </cfRule>
  </conditionalFormatting>
  <conditionalFormatting sqref="L132">
    <cfRule type="expression" priority="217" dxfId="0" stopIfTrue="1">
      <formula>M132="x"</formula>
    </cfRule>
  </conditionalFormatting>
  <conditionalFormatting sqref="L132">
    <cfRule type="expression" priority="218" dxfId="1" stopIfTrue="1">
      <formula>M132="o"</formula>
    </cfRule>
    <cfRule type="expression" priority="219" dxfId="2" stopIfTrue="1">
      <formula>M132="r"</formula>
    </cfRule>
  </conditionalFormatting>
  <conditionalFormatting sqref="N100">
    <cfRule type="expression" priority="220" dxfId="0" stopIfTrue="1">
      <formula>O100="x"</formula>
    </cfRule>
  </conditionalFormatting>
  <conditionalFormatting sqref="N100">
    <cfRule type="expression" priority="221" dxfId="1" stopIfTrue="1">
      <formula>O100="o"</formula>
    </cfRule>
    <cfRule type="expression" priority="222" dxfId="2" stopIfTrue="1">
      <formula>O100="r"</formula>
    </cfRule>
  </conditionalFormatting>
  <conditionalFormatting sqref="N121 N126">
    <cfRule type="expression" priority="223" dxfId="0" stopIfTrue="1">
      <formula>O121="x"</formula>
    </cfRule>
  </conditionalFormatting>
  <conditionalFormatting sqref="N121 N126">
    <cfRule type="expression" priority="224" dxfId="1" stopIfTrue="1">
      <formula>O121="o"</formula>
    </cfRule>
    <cfRule type="expression" priority="225" dxfId="2" stopIfTrue="1">
      <formula>O121="r"</formula>
    </cfRule>
  </conditionalFormatting>
  <conditionalFormatting sqref="N129">
    <cfRule type="expression" priority="226" dxfId="0" stopIfTrue="1">
      <formula>O129="x"</formula>
    </cfRule>
  </conditionalFormatting>
  <conditionalFormatting sqref="N129">
    <cfRule type="expression" priority="227" dxfId="1" stopIfTrue="1">
      <formula>O129="o"</formula>
    </cfRule>
    <cfRule type="expression" priority="228" dxfId="2" stopIfTrue="1">
      <formula>O129="r"</formula>
    </cfRule>
  </conditionalFormatting>
  <conditionalFormatting sqref="N130">
    <cfRule type="expression" priority="229" dxfId="0" stopIfTrue="1">
      <formula>O130="x"</formula>
    </cfRule>
  </conditionalFormatting>
  <conditionalFormatting sqref="N130">
    <cfRule type="expression" priority="230" dxfId="1" stopIfTrue="1">
      <formula>O130="o"</formula>
    </cfRule>
    <cfRule type="expression" priority="231" dxfId="2" stopIfTrue="1">
      <formula>O130="r"</formula>
    </cfRule>
  </conditionalFormatting>
  <conditionalFormatting sqref="N131">
    <cfRule type="expression" priority="232" dxfId="0" stopIfTrue="1">
      <formula>O131="x"</formula>
    </cfRule>
  </conditionalFormatting>
  <conditionalFormatting sqref="N131">
    <cfRule type="expression" priority="233" dxfId="1" stopIfTrue="1">
      <formula>O131="o"</formula>
    </cfRule>
    <cfRule type="expression" priority="234" dxfId="2" stopIfTrue="1">
      <formula>O131="r"</formula>
    </cfRule>
  </conditionalFormatting>
  <conditionalFormatting sqref="N132">
    <cfRule type="expression" priority="235" dxfId="0" stopIfTrue="1">
      <formula>O132="x"</formula>
    </cfRule>
  </conditionalFormatting>
  <conditionalFormatting sqref="N132">
    <cfRule type="expression" priority="236" dxfId="1" stopIfTrue="1">
      <formula>O132="o"</formula>
    </cfRule>
    <cfRule type="expression" priority="237" dxfId="2" stopIfTrue="1">
      <formula>O132="r"</formula>
    </cfRule>
  </conditionalFormatting>
  <conditionalFormatting sqref="P100">
    <cfRule type="expression" priority="238" dxfId="0" stopIfTrue="1">
      <formula>Q100="x"</formula>
    </cfRule>
  </conditionalFormatting>
  <conditionalFormatting sqref="P100">
    <cfRule type="expression" priority="239" dxfId="1" stopIfTrue="1">
      <formula>Q100="o"</formula>
    </cfRule>
    <cfRule type="expression" priority="240" dxfId="2" stopIfTrue="1">
      <formula>Q100="r"</formula>
    </cfRule>
  </conditionalFormatting>
  <conditionalFormatting sqref="P121 P126">
    <cfRule type="expression" priority="241" dxfId="0" stopIfTrue="1">
      <formula>Q121="x"</formula>
    </cfRule>
  </conditionalFormatting>
  <conditionalFormatting sqref="P121 P126">
    <cfRule type="expression" priority="242" dxfId="1" stopIfTrue="1">
      <formula>Q121="o"</formula>
    </cfRule>
    <cfRule type="expression" priority="243" dxfId="2" stopIfTrue="1">
      <formula>Q121="r"</formula>
    </cfRule>
  </conditionalFormatting>
  <conditionalFormatting sqref="P129">
    <cfRule type="expression" priority="244" dxfId="0" stopIfTrue="1">
      <formula>Q129="x"</formula>
    </cfRule>
  </conditionalFormatting>
  <conditionalFormatting sqref="P129">
    <cfRule type="expression" priority="245" dxfId="1" stopIfTrue="1">
      <formula>Q129="o"</formula>
    </cfRule>
    <cfRule type="expression" priority="246" dxfId="2" stopIfTrue="1">
      <formula>Q129="r"</formula>
    </cfRule>
  </conditionalFormatting>
  <conditionalFormatting sqref="P130">
    <cfRule type="expression" priority="247" dxfId="0" stopIfTrue="1">
      <formula>Q130="x"</formula>
    </cfRule>
  </conditionalFormatting>
  <conditionalFormatting sqref="P130">
    <cfRule type="expression" priority="248" dxfId="1" stopIfTrue="1">
      <formula>Q130="o"</formula>
    </cfRule>
    <cfRule type="expression" priority="249" dxfId="2" stopIfTrue="1">
      <formula>Q130="r"</formula>
    </cfRule>
  </conditionalFormatting>
  <conditionalFormatting sqref="P131">
    <cfRule type="expression" priority="250" dxfId="0" stopIfTrue="1">
      <formula>Q131="x"</formula>
    </cfRule>
  </conditionalFormatting>
  <conditionalFormatting sqref="P131">
    <cfRule type="expression" priority="251" dxfId="1" stopIfTrue="1">
      <formula>Q131="o"</formula>
    </cfRule>
    <cfRule type="expression" priority="252" dxfId="2" stopIfTrue="1">
      <formula>Q131="r"</formula>
    </cfRule>
  </conditionalFormatting>
  <conditionalFormatting sqref="P132">
    <cfRule type="expression" priority="253" dxfId="0" stopIfTrue="1">
      <formula>Q132="x"</formula>
    </cfRule>
  </conditionalFormatting>
  <conditionalFormatting sqref="P132">
    <cfRule type="expression" priority="254" dxfId="1" stopIfTrue="1">
      <formula>Q132="o"</formula>
    </cfRule>
    <cfRule type="expression" priority="255" dxfId="2" stopIfTrue="1">
      <formula>Q132="r"</formula>
    </cfRule>
  </conditionalFormatting>
  <conditionalFormatting sqref="R100">
    <cfRule type="expression" priority="256" dxfId="0" stopIfTrue="1">
      <formula>S100="x"</formula>
    </cfRule>
  </conditionalFormatting>
  <conditionalFormatting sqref="R100">
    <cfRule type="expression" priority="257" dxfId="1" stopIfTrue="1">
      <formula>S100="o"</formula>
    </cfRule>
    <cfRule type="expression" priority="258" dxfId="2" stopIfTrue="1">
      <formula>S100="r"</formula>
    </cfRule>
  </conditionalFormatting>
  <conditionalFormatting sqref="R121 R126">
    <cfRule type="expression" priority="259" dxfId="0" stopIfTrue="1">
      <formula>S121="x"</formula>
    </cfRule>
  </conditionalFormatting>
  <conditionalFormatting sqref="R121 R126">
    <cfRule type="expression" priority="260" dxfId="1" stopIfTrue="1">
      <formula>S121="o"</formula>
    </cfRule>
    <cfRule type="expression" priority="261" dxfId="2" stopIfTrue="1">
      <formula>S121="r"</formula>
    </cfRule>
  </conditionalFormatting>
  <conditionalFormatting sqref="R129">
    <cfRule type="expression" priority="262" dxfId="0" stopIfTrue="1">
      <formula>S129="x"</formula>
    </cfRule>
  </conditionalFormatting>
  <conditionalFormatting sqref="R129">
    <cfRule type="expression" priority="263" dxfId="1" stopIfTrue="1">
      <formula>S129="o"</formula>
    </cfRule>
    <cfRule type="expression" priority="264" dxfId="2" stopIfTrue="1">
      <formula>S129="r"</formula>
    </cfRule>
  </conditionalFormatting>
  <conditionalFormatting sqref="R130">
    <cfRule type="expression" priority="265" dxfId="0" stopIfTrue="1">
      <formula>S130="x"</formula>
    </cfRule>
  </conditionalFormatting>
  <conditionalFormatting sqref="R130">
    <cfRule type="expression" priority="266" dxfId="1" stopIfTrue="1">
      <formula>S130="o"</formula>
    </cfRule>
    <cfRule type="expression" priority="267" dxfId="2" stopIfTrue="1">
      <formula>S130="r"</formula>
    </cfRule>
  </conditionalFormatting>
  <conditionalFormatting sqref="R131">
    <cfRule type="expression" priority="268" dxfId="0" stopIfTrue="1">
      <formula>S131="x"</formula>
    </cfRule>
  </conditionalFormatting>
  <conditionalFormatting sqref="R131">
    <cfRule type="expression" priority="269" dxfId="1" stopIfTrue="1">
      <formula>S131="o"</formula>
    </cfRule>
    <cfRule type="expression" priority="270" dxfId="2" stopIfTrue="1">
      <formula>S131="r"</formula>
    </cfRule>
  </conditionalFormatting>
  <conditionalFormatting sqref="R132">
    <cfRule type="expression" priority="271" dxfId="0" stopIfTrue="1">
      <formula>S132="x"</formula>
    </cfRule>
  </conditionalFormatting>
  <conditionalFormatting sqref="R132">
    <cfRule type="expression" priority="272" dxfId="1" stopIfTrue="1">
      <formula>S132="o"</formula>
    </cfRule>
    <cfRule type="expression" priority="273" dxfId="2" stopIfTrue="1">
      <formula>S132="r"</formula>
    </cfRule>
  </conditionalFormatting>
  <conditionalFormatting sqref="H147">
    <cfRule type="expression" priority="274" dxfId="0" stopIfTrue="1">
      <formula>I147="x"</formula>
    </cfRule>
  </conditionalFormatting>
  <conditionalFormatting sqref="H147">
    <cfRule type="expression" priority="275" dxfId="1" stopIfTrue="1">
      <formula>I147="o"</formula>
    </cfRule>
    <cfRule type="expression" priority="276" dxfId="2" stopIfTrue="1">
      <formula>I147="r"</formula>
    </cfRule>
  </conditionalFormatting>
  <conditionalFormatting sqref="H148:H150">
    <cfRule type="expression" priority="277" dxfId="0" stopIfTrue="1">
      <formula>I148="x"</formula>
    </cfRule>
  </conditionalFormatting>
  <conditionalFormatting sqref="H148:H150">
    <cfRule type="expression" priority="278" dxfId="1" stopIfTrue="1">
      <formula>I148="o"</formula>
    </cfRule>
    <cfRule type="expression" priority="279" dxfId="2" stopIfTrue="1">
      <formula>I148="r"</formula>
    </cfRule>
  </conditionalFormatting>
  <conditionalFormatting sqref="H151">
    <cfRule type="expression" priority="280" dxfId="0" stopIfTrue="1">
      <formula>I150="x"</formula>
    </cfRule>
  </conditionalFormatting>
  <conditionalFormatting sqref="H151">
    <cfRule type="expression" priority="281" dxfId="1" stopIfTrue="1">
      <formula>I150="o"</formula>
    </cfRule>
    <cfRule type="expression" priority="282" dxfId="2" stopIfTrue="1">
      <formula>I150="r"</formula>
    </cfRule>
  </conditionalFormatting>
  <conditionalFormatting sqref="H153">
    <cfRule type="expression" priority="283" dxfId="0" stopIfTrue="1">
      <formula>I153="x"</formula>
    </cfRule>
  </conditionalFormatting>
  <conditionalFormatting sqref="H153">
    <cfRule type="expression" priority="284" dxfId="1" stopIfTrue="1">
      <formula>I153="o"</formula>
    </cfRule>
    <cfRule type="expression" priority="285" dxfId="2" stopIfTrue="1">
      <formula>I153="r"</formula>
    </cfRule>
  </conditionalFormatting>
  <conditionalFormatting sqref="J147">
    <cfRule type="expression" priority="286" dxfId="0" stopIfTrue="1">
      <formula>K147="x"</formula>
    </cfRule>
  </conditionalFormatting>
  <conditionalFormatting sqref="J147">
    <cfRule type="expression" priority="287" dxfId="1" stopIfTrue="1">
      <formula>K147="o"</formula>
    </cfRule>
    <cfRule type="expression" priority="288" dxfId="2" stopIfTrue="1">
      <formula>K147="r"</formula>
    </cfRule>
  </conditionalFormatting>
  <conditionalFormatting sqref="J148:J150">
    <cfRule type="expression" priority="289" dxfId="0" stopIfTrue="1">
      <formula>K148="x"</formula>
    </cfRule>
  </conditionalFormatting>
  <conditionalFormatting sqref="J148:J150">
    <cfRule type="expression" priority="290" dxfId="1" stopIfTrue="1">
      <formula>K148="o"</formula>
    </cfRule>
    <cfRule type="expression" priority="291" dxfId="2" stopIfTrue="1">
      <formula>K148="r"</formula>
    </cfRule>
  </conditionalFormatting>
  <conditionalFormatting sqref="J151">
    <cfRule type="expression" priority="292" dxfId="0" stopIfTrue="1">
      <formula>K150="x"</formula>
    </cfRule>
  </conditionalFormatting>
  <conditionalFormatting sqref="J151">
    <cfRule type="expression" priority="293" dxfId="1" stopIfTrue="1">
      <formula>K150="o"</formula>
    </cfRule>
    <cfRule type="expression" priority="294" dxfId="2" stopIfTrue="1">
      <formula>K150="r"</formula>
    </cfRule>
  </conditionalFormatting>
  <conditionalFormatting sqref="J152">
    <cfRule type="expression" priority="295" dxfId="0" stopIfTrue="1">
      <formula>K151="x"</formula>
    </cfRule>
  </conditionalFormatting>
  <conditionalFormatting sqref="J152">
    <cfRule type="expression" priority="296" dxfId="1" stopIfTrue="1">
      <formula>K151="o"</formula>
    </cfRule>
    <cfRule type="expression" priority="297" dxfId="2" stopIfTrue="1">
      <formula>K151="r"</formula>
    </cfRule>
  </conditionalFormatting>
  <conditionalFormatting sqref="J153">
    <cfRule type="expression" priority="298" dxfId="0" stopIfTrue="1">
      <formula>K153="x"</formula>
    </cfRule>
  </conditionalFormatting>
  <conditionalFormatting sqref="J153">
    <cfRule type="expression" priority="299" dxfId="1" stopIfTrue="1">
      <formula>K153="o"</formula>
    </cfRule>
    <cfRule type="expression" priority="300" dxfId="2" stopIfTrue="1">
      <formula>K153="r"</formula>
    </cfRule>
  </conditionalFormatting>
  <conditionalFormatting sqref="J154">
    <cfRule type="expression" priority="301" dxfId="0" stopIfTrue="1">
      <formula>K153="x"</formula>
    </cfRule>
  </conditionalFormatting>
  <conditionalFormatting sqref="J154">
    <cfRule type="expression" priority="302" dxfId="1" stopIfTrue="1">
      <formula>K153="o"</formula>
    </cfRule>
    <cfRule type="expression" priority="303" dxfId="2" stopIfTrue="1">
      <formula>K153="r"</formula>
    </cfRule>
  </conditionalFormatting>
  <conditionalFormatting sqref="L147">
    <cfRule type="expression" priority="304" dxfId="0" stopIfTrue="1">
      <formula>M147="x"</formula>
    </cfRule>
  </conditionalFormatting>
  <conditionalFormatting sqref="L147">
    <cfRule type="expression" priority="305" dxfId="1" stopIfTrue="1">
      <formula>M147="o"</formula>
    </cfRule>
    <cfRule type="expression" priority="306" dxfId="2" stopIfTrue="1">
      <formula>M147="r"</formula>
    </cfRule>
  </conditionalFormatting>
  <conditionalFormatting sqref="L148:L150">
    <cfRule type="expression" priority="307" dxfId="0" stopIfTrue="1">
      <formula>M148="x"</formula>
    </cfRule>
  </conditionalFormatting>
  <conditionalFormatting sqref="L148:L150">
    <cfRule type="expression" priority="308" dxfId="1" stopIfTrue="1">
      <formula>M148="o"</formula>
    </cfRule>
    <cfRule type="expression" priority="309" dxfId="2" stopIfTrue="1">
      <formula>M148="r"</formula>
    </cfRule>
  </conditionalFormatting>
  <conditionalFormatting sqref="L151">
    <cfRule type="expression" priority="310" dxfId="0" stopIfTrue="1">
      <formula>M150="x"</formula>
    </cfRule>
  </conditionalFormatting>
  <conditionalFormatting sqref="L151">
    <cfRule type="expression" priority="311" dxfId="1" stopIfTrue="1">
      <formula>M150="o"</formula>
    </cfRule>
    <cfRule type="expression" priority="312" dxfId="2" stopIfTrue="1">
      <formula>M150="r"</formula>
    </cfRule>
  </conditionalFormatting>
  <conditionalFormatting sqref="L152">
    <cfRule type="expression" priority="313" dxfId="0" stopIfTrue="1">
      <formula>M151="x"</formula>
    </cfRule>
  </conditionalFormatting>
  <conditionalFormatting sqref="L152">
    <cfRule type="expression" priority="314" dxfId="1" stopIfTrue="1">
      <formula>M151="o"</formula>
    </cfRule>
    <cfRule type="expression" priority="315" dxfId="2" stopIfTrue="1">
      <formula>M151="r"</formula>
    </cfRule>
  </conditionalFormatting>
  <conditionalFormatting sqref="L153">
    <cfRule type="expression" priority="316" dxfId="0" stopIfTrue="1">
      <formula>M153="x"</formula>
    </cfRule>
  </conditionalFormatting>
  <conditionalFormatting sqref="L153">
    <cfRule type="expression" priority="317" dxfId="1" stopIfTrue="1">
      <formula>M153="o"</formula>
    </cfRule>
    <cfRule type="expression" priority="318" dxfId="2" stopIfTrue="1">
      <formula>M153="r"</formula>
    </cfRule>
  </conditionalFormatting>
  <conditionalFormatting sqref="L154">
    <cfRule type="expression" priority="319" dxfId="0" stopIfTrue="1">
      <formula>M153="x"</formula>
    </cfRule>
  </conditionalFormatting>
  <conditionalFormatting sqref="L154">
    <cfRule type="expression" priority="320" dxfId="1" stopIfTrue="1">
      <formula>M153="o"</formula>
    </cfRule>
    <cfRule type="expression" priority="321" dxfId="2" stopIfTrue="1">
      <formula>M153="r"</formula>
    </cfRule>
  </conditionalFormatting>
  <conditionalFormatting sqref="N147">
    <cfRule type="expression" priority="322" dxfId="0" stopIfTrue="1">
      <formula>O147="x"</formula>
    </cfRule>
  </conditionalFormatting>
  <conditionalFormatting sqref="N147">
    <cfRule type="expression" priority="323" dxfId="1" stopIfTrue="1">
      <formula>O147="o"</formula>
    </cfRule>
    <cfRule type="expression" priority="324" dxfId="2" stopIfTrue="1">
      <formula>O147="r"</formula>
    </cfRule>
  </conditionalFormatting>
  <conditionalFormatting sqref="N148:N150">
    <cfRule type="expression" priority="325" dxfId="0" stopIfTrue="1">
      <formula>O148="x"</formula>
    </cfRule>
  </conditionalFormatting>
  <conditionalFormatting sqref="N148:N150">
    <cfRule type="expression" priority="326" dxfId="1" stopIfTrue="1">
      <formula>O148="o"</formula>
    </cfRule>
    <cfRule type="expression" priority="327" dxfId="2" stopIfTrue="1">
      <formula>O148="r"</formula>
    </cfRule>
  </conditionalFormatting>
  <conditionalFormatting sqref="N151">
    <cfRule type="expression" priority="328" dxfId="0" stopIfTrue="1">
      <formula>O150="x"</formula>
    </cfRule>
  </conditionalFormatting>
  <conditionalFormatting sqref="N151">
    <cfRule type="expression" priority="329" dxfId="1" stopIfTrue="1">
      <formula>O150="o"</formula>
    </cfRule>
    <cfRule type="expression" priority="330" dxfId="2" stopIfTrue="1">
      <formula>O150="r"</formula>
    </cfRule>
  </conditionalFormatting>
  <conditionalFormatting sqref="N152">
    <cfRule type="expression" priority="331" dxfId="0" stopIfTrue="1">
      <formula>O151="x"</formula>
    </cfRule>
  </conditionalFormatting>
  <conditionalFormatting sqref="N152">
    <cfRule type="expression" priority="332" dxfId="1" stopIfTrue="1">
      <formula>O151="o"</formula>
    </cfRule>
    <cfRule type="expression" priority="333" dxfId="2" stopIfTrue="1">
      <formula>O151="r"</formula>
    </cfRule>
  </conditionalFormatting>
  <conditionalFormatting sqref="N153">
    <cfRule type="expression" priority="334" dxfId="0" stopIfTrue="1">
      <formula>O153="x"</formula>
    </cfRule>
  </conditionalFormatting>
  <conditionalFormatting sqref="N153">
    <cfRule type="expression" priority="335" dxfId="1" stopIfTrue="1">
      <formula>O153="o"</formula>
    </cfRule>
    <cfRule type="expression" priority="336" dxfId="2" stopIfTrue="1">
      <formula>O153="r"</formula>
    </cfRule>
  </conditionalFormatting>
  <conditionalFormatting sqref="N154">
    <cfRule type="expression" priority="337" dxfId="0" stopIfTrue="1">
      <formula>O153="x"</formula>
    </cfRule>
  </conditionalFormatting>
  <conditionalFormatting sqref="N154">
    <cfRule type="expression" priority="338" dxfId="1" stopIfTrue="1">
      <formula>O153="o"</formula>
    </cfRule>
    <cfRule type="expression" priority="339" dxfId="2" stopIfTrue="1">
      <formula>O153="r"</formula>
    </cfRule>
  </conditionalFormatting>
  <conditionalFormatting sqref="P147">
    <cfRule type="expression" priority="340" dxfId="0" stopIfTrue="1">
      <formula>Q147="x"</formula>
    </cfRule>
  </conditionalFormatting>
  <conditionalFormatting sqref="P147">
    <cfRule type="expression" priority="341" dxfId="1" stopIfTrue="1">
      <formula>Q147="o"</formula>
    </cfRule>
    <cfRule type="expression" priority="342" dxfId="2" stopIfTrue="1">
      <formula>Q147="r"</formula>
    </cfRule>
  </conditionalFormatting>
  <conditionalFormatting sqref="P148:P150">
    <cfRule type="expression" priority="343" dxfId="0" stopIfTrue="1">
      <formula>Q148="x"</formula>
    </cfRule>
  </conditionalFormatting>
  <conditionalFormatting sqref="P148:P150">
    <cfRule type="expression" priority="344" dxfId="1" stopIfTrue="1">
      <formula>Q148="o"</formula>
    </cfRule>
    <cfRule type="expression" priority="345" dxfId="2" stopIfTrue="1">
      <formula>Q148="r"</formula>
    </cfRule>
  </conditionalFormatting>
  <conditionalFormatting sqref="P151">
    <cfRule type="expression" priority="346" dxfId="0" stopIfTrue="1">
      <formula>Q150="x"</formula>
    </cfRule>
  </conditionalFormatting>
  <conditionalFormatting sqref="P151">
    <cfRule type="expression" priority="347" dxfId="1" stopIfTrue="1">
      <formula>Q150="o"</formula>
    </cfRule>
    <cfRule type="expression" priority="348" dxfId="2" stopIfTrue="1">
      <formula>Q150="r"</formula>
    </cfRule>
  </conditionalFormatting>
  <conditionalFormatting sqref="P152">
    <cfRule type="expression" priority="349" dxfId="0" stopIfTrue="1">
      <formula>Q151="x"</formula>
    </cfRule>
  </conditionalFormatting>
  <conditionalFormatting sqref="P152">
    <cfRule type="expression" priority="350" dxfId="1" stopIfTrue="1">
      <formula>Q151="o"</formula>
    </cfRule>
    <cfRule type="expression" priority="351" dxfId="2" stopIfTrue="1">
      <formula>Q151="r"</formula>
    </cfRule>
  </conditionalFormatting>
  <conditionalFormatting sqref="P153">
    <cfRule type="expression" priority="352" dxfId="0" stopIfTrue="1">
      <formula>Q153="x"</formula>
    </cfRule>
  </conditionalFormatting>
  <conditionalFormatting sqref="P153">
    <cfRule type="expression" priority="353" dxfId="1" stopIfTrue="1">
      <formula>Q153="o"</formula>
    </cfRule>
    <cfRule type="expression" priority="354" dxfId="2" stopIfTrue="1">
      <formula>Q153="r"</formula>
    </cfRule>
  </conditionalFormatting>
  <conditionalFormatting sqref="P154">
    <cfRule type="expression" priority="355" dxfId="0" stopIfTrue="1">
      <formula>Q153="x"</formula>
    </cfRule>
  </conditionalFormatting>
  <conditionalFormatting sqref="P154">
    <cfRule type="expression" priority="356" dxfId="1" stopIfTrue="1">
      <formula>Q153="o"</formula>
    </cfRule>
    <cfRule type="expression" priority="357" dxfId="2" stopIfTrue="1">
      <formula>Q153="r"</formula>
    </cfRule>
  </conditionalFormatting>
  <conditionalFormatting sqref="R147">
    <cfRule type="expression" priority="358" dxfId="0" stopIfTrue="1">
      <formula>S147="x"</formula>
    </cfRule>
  </conditionalFormatting>
  <conditionalFormatting sqref="R147">
    <cfRule type="expression" priority="359" dxfId="1" stopIfTrue="1">
      <formula>S147="o"</formula>
    </cfRule>
    <cfRule type="expression" priority="360" dxfId="2" stopIfTrue="1">
      <formula>S147="r"</formula>
    </cfRule>
  </conditionalFormatting>
  <conditionalFormatting sqref="R148:R150">
    <cfRule type="expression" priority="361" dxfId="0" stopIfTrue="1">
      <formula>S148="x"</formula>
    </cfRule>
  </conditionalFormatting>
  <conditionalFormatting sqref="R148:R150">
    <cfRule type="expression" priority="362" dxfId="1" stopIfTrue="1">
      <formula>S148="o"</formula>
    </cfRule>
    <cfRule type="expression" priority="363" dxfId="2" stopIfTrue="1">
      <formula>S148="r"</formula>
    </cfRule>
  </conditionalFormatting>
  <conditionalFormatting sqref="R151">
    <cfRule type="expression" priority="364" dxfId="0" stopIfTrue="1">
      <formula>S150="x"</formula>
    </cfRule>
  </conditionalFormatting>
  <conditionalFormatting sqref="R151">
    <cfRule type="expression" priority="365" dxfId="1" stopIfTrue="1">
      <formula>S150="o"</formula>
    </cfRule>
    <cfRule type="expression" priority="366" dxfId="2" stopIfTrue="1">
      <formula>S150="r"</formula>
    </cfRule>
  </conditionalFormatting>
  <conditionalFormatting sqref="R152">
    <cfRule type="expression" priority="367" dxfId="0" stopIfTrue="1">
      <formula>S151="x"</formula>
    </cfRule>
  </conditionalFormatting>
  <conditionalFormatting sqref="R152">
    <cfRule type="expression" priority="368" dxfId="1" stopIfTrue="1">
      <formula>S151="o"</formula>
    </cfRule>
    <cfRule type="expression" priority="369" dxfId="2" stopIfTrue="1">
      <formula>S151="r"</formula>
    </cfRule>
  </conditionalFormatting>
  <conditionalFormatting sqref="R153">
    <cfRule type="expression" priority="370" dxfId="0" stopIfTrue="1">
      <formula>S153="x"</formula>
    </cfRule>
  </conditionalFormatting>
  <conditionalFormatting sqref="R153">
    <cfRule type="expression" priority="371" dxfId="1" stopIfTrue="1">
      <formula>S153="o"</formula>
    </cfRule>
    <cfRule type="expression" priority="372" dxfId="2" stopIfTrue="1">
      <formula>S153="r"</formula>
    </cfRule>
  </conditionalFormatting>
  <conditionalFormatting sqref="R154">
    <cfRule type="expression" priority="373" dxfId="0" stopIfTrue="1">
      <formula>S153="x"</formula>
    </cfRule>
  </conditionalFormatting>
  <conditionalFormatting sqref="R154">
    <cfRule type="expression" priority="374" dxfId="1" stopIfTrue="1">
      <formula>S153="o"</formula>
    </cfRule>
    <cfRule type="expression" priority="375" dxfId="2" stopIfTrue="1">
      <formula>S153="r"</formula>
    </cfRule>
  </conditionalFormatting>
  <conditionalFormatting sqref="H82">
    <cfRule type="expression" priority="376" dxfId="0" stopIfTrue="1">
      <formula>I82="x"</formula>
    </cfRule>
  </conditionalFormatting>
  <conditionalFormatting sqref="H82">
    <cfRule type="expression" priority="377" dxfId="1" stopIfTrue="1">
      <formula>I82="o"</formula>
    </cfRule>
    <cfRule type="expression" priority="378" dxfId="2" stopIfTrue="1">
      <formula>I82="r"</formula>
    </cfRule>
  </conditionalFormatting>
  <conditionalFormatting sqref="H16">
    <cfRule type="expression" priority="379" dxfId="0" stopIfTrue="1">
      <formula>I16="x"</formula>
    </cfRule>
  </conditionalFormatting>
  <conditionalFormatting sqref="H16">
    <cfRule type="expression" priority="380" dxfId="1" stopIfTrue="1">
      <formula>I16="o"</formula>
    </cfRule>
    <cfRule type="expression" priority="381" dxfId="2" stopIfTrue="1">
      <formula>I16="r"</formula>
    </cfRule>
  </conditionalFormatting>
  <conditionalFormatting sqref="J82">
    <cfRule type="expression" priority="382" dxfId="0" stopIfTrue="1">
      <formula>K82="x"</formula>
    </cfRule>
  </conditionalFormatting>
  <conditionalFormatting sqref="J82">
    <cfRule type="expression" priority="383" dxfId="1" stopIfTrue="1">
      <formula>K82="o"</formula>
    </cfRule>
    <cfRule type="expression" priority="384" dxfId="2" stopIfTrue="1">
      <formula>K82="r"</formula>
    </cfRule>
  </conditionalFormatting>
  <conditionalFormatting sqref="J16">
    <cfRule type="expression" priority="385" dxfId="0" stopIfTrue="1">
      <formula>K16="x"</formula>
    </cfRule>
  </conditionalFormatting>
  <conditionalFormatting sqref="J16">
    <cfRule type="expression" priority="386" dxfId="1" stopIfTrue="1">
      <formula>K16="o"</formula>
    </cfRule>
    <cfRule type="expression" priority="387" dxfId="2" stopIfTrue="1">
      <formula>K16="r"</formula>
    </cfRule>
  </conditionalFormatting>
  <conditionalFormatting sqref="L82">
    <cfRule type="expression" priority="388" dxfId="0" stopIfTrue="1">
      <formula>M82="x"</formula>
    </cfRule>
  </conditionalFormatting>
  <conditionalFormatting sqref="L82">
    <cfRule type="expression" priority="389" dxfId="1" stopIfTrue="1">
      <formula>M82="o"</formula>
    </cfRule>
    <cfRule type="expression" priority="390" dxfId="2" stopIfTrue="1">
      <formula>M82="r"</formula>
    </cfRule>
  </conditionalFormatting>
  <conditionalFormatting sqref="L16">
    <cfRule type="expression" priority="391" dxfId="0" stopIfTrue="1">
      <formula>M16="x"</formula>
    </cfRule>
  </conditionalFormatting>
  <conditionalFormatting sqref="L16">
    <cfRule type="expression" priority="392" dxfId="1" stopIfTrue="1">
      <formula>M16="o"</formula>
    </cfRule>
    <cfRule type="expression" priority="393" dxfId="2" stopIfTrue="1">
      <formula>M16="r"</formula>
    </cfRule>
  </conditionalFormatting>
  <conditionalFormatting sqref="N82">
    <cfRule type="expression" priority="394" dxfId="0" stopIfTrue="1">
      <formula>O82="x"</formula>
    </cfRule>
  </conditionalFormatting>
  <conditionalFormatting sqref="N82">
    <cfRule type="expression" priority="395" dxfId="1" stopIfTrue="1">
      <formula>O82="o"</formula>
    </cfRule>
    <cfRule type="expression" priority="396" dxfId="2" stopIfTrue="1">
      <formula>O82="r"</formula>
    </cfRule>
  </conditionalFormatting>
  <conditionalFormatting sqref="N16">
    <cfRule type="expression" priority="397" dxfId="0" stopIfTrue="1">
      <formula>O16="x"</formula>
    </cfRule>
  </conditionalFormatting>
  <conditionalFormatting sqref="N16">
    <cfRule type="expression" priority="398" dxfId="1" stopIfTrue="1">
      <formula>O16="o"</formula>
    </cfRule>
    <cfRule type="expression" priority="399" dxfId="2" stopIfTrue="1">
      <formula>O16="r"</formula>
    </cfRule>
  </conditionalFormatting>
  <conditionalFormatting sqref="P82">
    <cfRule type="expression" priority="400" dxfId="0" stopIfTrue="1">
      <formula>Q82="x"</formula>
    </cfRule>
  </conditionalFormatting>
  <conditionalFormatting sqref="P82">
    <cfRule type="expression" priority="401" dxfId="1" stopIfTrue="1">
      <formula>Q82="o"</formula>
    </cfRule>
    <cfRule type="expression" priority="402" dxfId="2" stopIfTrue="1">
      <formula>Q82="r"</formula>
    </cfRule>
  </conditionalFormatting>
  <conditionalFormatting sqref="P16">
    <cfRule type="expression" priority="403" dxfId="0" stopIfTrue="1">
      <formula>Q16="x"</formula>
    </cfRule>
  </conditionalFormatting>
  <conditionalFormatting sqref="P16">
    <cfRule type="expression" priority="404" dxfId="1" stopIfTrue="1">
      <formula>Q16="o"</formula>
    </cfRule>
    <cfRule type="expression" priority="405" dxfId="2" stopIfTrue="1">
      <formula>Q16="r"</formula>
    </cfRule>
  </conditionalFormatting>
  <conditionalFormatting sqref="R82">
    <cfRule type="expression" priority="406" dxfId="0" stopIfTrue="1">
      <formula>S82="x"</formula>
    </cfRule>
  </conditionalFormatting>
  <conditionalFormatting sqref="R82">
    <cfRule type="expression" priority="407" dxfId="1" stopIfTrue="1">
      <formula>S82="o"</formula>
    </cfRule>
    <cfRule type="expression" priority="408" dxfId="2" stopIfTrue="1">
      <formula>S82="r"</formula>
    </cfRule>
  </conditionalFormatting>
  <conditionalFormatting sqref="R16">
    <cfRule type="expression" priority="409" dxfId="0" stopIfTrue="1">
      <formula>S16="x"</formula>
    </cfRule>
  </conditionalFormatting>
  <conditionalFormatting sqref="R16">
    <cfRule type="expression" priority="410" dxfId="1" stopIfTrue="1">
      <formula>S16="o"</formula>
    </cfRule>
    <cfRule type="expression" priority="411" dxfId="2" stopIfTrue="1">
      <formula>S16="r"</formula>
    </cfRule>
  </conditionalFormatting>
  <conditionalFormatting sqref="H83">
    <cfRule type="expression" priority="412" dxfId="0" stopIfTrue="1">
      <formula>I83="x"</formula>
    </cfRule>
  </conditionalFormatting>
  <conditionalFormatting sqref="H83">
    <cfRule type="expression" priority="413" dxfId="1" stopIfTrue="1">
      <formula>I83="o"</formula>
    </cfRule>
    <cfRule type="expression" priority="414" dxfId="2" stopIfTrue="1">
      <formula>I83="r"</formula>
    </cfRule>
  </conditionalFormatting>
  <conditionalFormatting sqref="J83">
    <cfRule type="expression" priority="415" dxfId="0" stopIfTrue="1">
      <formula>K83="x"</formula>
    </cfRule>
  </conditionalFormatting>
  <conditionalFormatting sqref="J83">
    <cfRule type="expression" priority="416" dxfId="1" stopIfTrue="1">
      <formula>K83="o"</formula>
    </cfRule>
    <cfRule type="expression" priority="417" dxfId="2" stopIfTrue="1">
      <formula>K83="r"</formula>
    </cfRule>
  </conditionalFormatting>
  <conditionalFormatting sqref="L83">
    <cfRule type="expression" priority="418" dxfId="0" stopIfTrue="1">
      <formula>M83="x"</formula>
    </cfRule>
  </conditionalFormatting>
  <conditionalFormatting sqref="L83">
    <cfRule type="expression" priority="419" dxfId="1" stopIfTrue="1">
      <formula>M83="o"</formula>
    </cfRule>
    <cfRule type="expression" priority="420" dxfId="2" stopIfTrue="1">
      <formula>M83="r"</formula>
    </cfRule>
  </conditionalFormatting>
  <conditionalFormatting sqref="N83">
    <cfRule type="expression" priority="421" dxfId="0" stopIfTrue="1">
      <formula>O83="x"</formula>
    </cfRule>
  </conditionalFormatting>
  <conditionalFormatting sqref="N83">
    <cfRule type="expression" priority="422" dxfId="1" stopIfTrue="1">
      <formula>O83="o"</formula>
    </cfRule>
    <cfRule type="expression" priority="423" dxfId="2" stopIfTrue="1">
      <formula>O83="r"</formula>
    </cfRule>
  </conditionalFormatting>
  <conditionalFormatting sqref="P83">
    <cfRule type="expression" priority="424" dxfId="0" stopIfTrue="1">
      <formula>Q83="x"</formula>
    </cfRule>
  </conditionalFormatting>
  <conditionalFormatting sqref="P83">
    <cfRule type="expression" priority="425" dxfId="1" stopIfTrue="1">
      <formula>Q83="o"</formula>
    </cfRule>
    <cfRule type="expression" priority="426" dxfId="2" stopIfTrue="1">
      <formula>Q83="r"</formula>
    </cfRule>
  </conditionalFormatting>
  <conditionalFormatting sqref="R83">
    <cfRule type="expression" priority="427" dxfId="0" stopIfTrue="1">
      <formula>S83="x"</formula>
    </cfRule>
  </conditionalFormatting>
  <conditionalFormatting sqref="R83">
    <cfRule type="expression" priority="428" dxfId="1" stopIfTrue="1">
      <formula>S83="o"</formula>
    </cfRule>
    <cfRule type="expression" priority="429" dxfId="2" stopIfTrue="1">
      <formula>S83="r"</formula>
    </cfRule>
  </conditionalFormatting>
  <conditionalFormatting sqref="H152">
    <cfRule type="expression" priority="430" dxfId="0" stopIfTrue="1">
      <formula>I151="x"</formula>
    </cfRule>
  </conditionalFormatting>
  <conditionalFormatting sqref="H152">
    <cfRule type="expression" priority="431" dxfId="1" stopIfTrue="1">
      <formula>I151="o"</formula>
    </cfRule>
    <cfRule type="expression" priority="432" dxfId="2" stopIfTrue="1">
      <formula>I151="r"</formula>
    </cfRule>
  </conditionalFormatting>
  <conditionalFormatting sqref="H154">
    <cfRule type="expression" priority="433" dxfId="0" stopIfTrue="1">
      <formula>I153="x"</formula>
    </cfRule>
  </conditionalFormatting>
  <conditionalFormatting sqref="H154">
    <cfRule type="expression" priority="434" dxfId="1" stopIfTrue="1">
      <formula>I153="o"</formula>
    </cfRule>
    <cfRule type="expression" priority="435" dxfId="2" stopIfTrue="1">
      <formula>I153="r"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H22" sqref="H22"/>
    </sheetView>
  </sheetViews>
  <sheetFormatPr defaultColWidth="9.140625" defaultRowHeight="12.75"/>
  <cols>
    <col min="1" max="13" width="15.140625" style="2" customWidth="1"/>
    <col min="14" max="16384" width="11.57421875" style="2" customWidth="1"/>
  </cols>
  <sheetData>
    <row r="1" ht="12.75"/>
    <row r="2" ht="12.75"/>
    <row r="3" ht="12.75"/>
    <row r="4" ht="12.75"/>
    <row r="5" ht="12.75"/>
    <row r="6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/>
  <dcterms:created xsi:type="dcterms:W3CDTF">2023-07-08T05:40:10Z</dcterms:created>
  <dcterms:modified xsi:type="dcterms:W3CDTF">2023-12-06T00:15:07Z</dcterms:modified>
  <cp:category/>
  <cp:version/>
  <cp:contentType/>
  <cp:contentStatus/>
  <cp:revision>2</cp:revision>
</cp:coreProperties>
</file>