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V 2024" sheetId="1" r:id="rId1"/>
    <sheet name="Kaalud" sheetId="2" r:id="rId2"/>
    <sheet name="Parameetrid" sheetId="3" r:id="rId3"/>
  </sheets>
  <definedNames/>
  <calcPr fullCalcOnLoad="1"/>
</workbook>
</file>

<file path=xl/sharedStrings.xml><?xml version="1.0" encoding="utf-8"?>
<sst xmlns="http://schemas.openxmlformats.org/spreadsheetml/2006/main" count="633" uniqueCount="135">
  <si>
    <t>Eesti meistrivõistlused</t>
  </si>
  <si>
    <t>Eesti meistrivõistlused üksiktõstetes</t>
  </si>
  <si>
    <t>Tallinn</t>
  </si>
  <si>
    <t>I grupp: 11:00-12:30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</si>
  <si>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</si>
  <si>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</si>
  <si>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</si>
  <si>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</si>
  <si>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</si>
  <si>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</si>
  <si>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</si>
  <si>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</si>
  <si>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</si>
  <si>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</si>
  <si>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</si>
  <si>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</si>
  <si>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</si>
  <si>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</si>
  <si>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</si>
  <si>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</si>
  <si>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Naised-55kg</t>
  </si>
  <si>
    <t>Ann Helen Eelmets</t>
  </si>
  <si>
    <t>Sparta</t>
  </si>
  <si>
    <t>o</t>
  </si>
  <si>
    <t>x</t>
  </si>
  <si>
    <t>II</t>
  </si>
  <si>
    <t>Claudia Casagrande</t>
  </si>
  <si>
    <t>I</t>
  </si>
  <si>
    <t>Naised -59kg</t>
  </si>
  <si>
    <t>Hedo Mägi</t>
  </si>
  <si>
    <t>Merit Mandel</t>
  </si>
  <si>
    <t>individuaal</t>
  </si>
  <si>
    <t>Jana Kesvatera</t>
  </si>
  <si>
    <t>va</t>
  </si>
  <si>
    <t>Maria Merilo</t>
  </si>
  <si>
    <t>.+35</t>
  </si>
  <si>
    <t>III</t>
  </si>
  <si>
    <t>Naised -64kg</t>
  </si>
  <si>
    <t>Kristiin Oja</t>
  </si>
  <si>
    <t>Jekaterina Gritsinina</t>
  </si>
  <si>
    <t>X</t>
  </si>
  <si>
    <t>Jevgenia Aršavskaja</t>
  </si>
  <si>
    <t>Albatros</t>
  </si>
  <si>
    <t>Žürii:</t>
  </si>
  <si>
    <t>Nadežda Masjukova</t>
  </si>
  <si>
    <t>Kohtunikud:</t>
  </si>
  <si>
    <t>Eduard Kaljapulk</t>
  </si>
  <si>
    <t>Sekretär:</t>
  </si>
  <si>
    <t>Triin Põdersoo</t>
  </si>
  <si>
    <t>Nikita Klevtsov</t>
  </si>
  <si>
    <t>Daniil Masjukov</t>
  </si>
  <si>
    <t>Aeg:</t>
  </si>
  <si>
    <t>Reelika Põdersoo</t>
  </si>
  <si>
    <t>Anne Fljaum</t>
  </si>
  <si>
    <t>Liisbeth Rosenstein</t>
  </si>
  <si>
    <t>Kettad:</t>
  </si>
  <si>
    <t>Sebastian Mendelson</t>
  </si>
  <si>
    <t>Roomet Väli</t>
  </si>
  <si>
    <t>II grupp: 12:30-14:00</t>
  </si>
  <si>
    <t>Mehed -67kg</t>
  </si>
  <si>
    <t>Artur Špalov</t>
  </si>
  <si>
    <t>Olümpionik</t>
  </si>
  <si>
    <t>Mehed -73kg</t>
  </si>
  <si>
    <t>Märt Laus</t>
  </si>
  <si>
    <t>Ivan Vorobjov</t>
  </si>
  <si>
    <t>Edu</t>
  </si>
  <si>
    <t>Maiko Sepp</t>
  </si>
  <si>
    <t>Mäksa</t>
  </si>
  <si>
    <t>Mehed -81kg</t>
  </si>
  <si>
    <t>Lauri Naarits</t>
  </si>
  <si>
    <t>Alver Palk</t>
  </si>
  <si>
    <t>Vjatšeslav Sas</t>
  </si>
  <si>
    <t>Aivar Zarubin</t>
  </si>
  <si>
    <t>III grupp: 14:00-15:30</t>
  </si>
  <si>
    <t>Naised -71kg</t>
  </si>
  <si>
    <t>Piia Liisa Künnapas</t>
  </si>
  <si>
    <t>Crossfit Tartu</t>
  </si>
  <si>
    <t>Emely Raud</t>
  </si>
  <si>
    <t>r</t>
  </si>
  <si>
    <t>Mona Saar</t>
  </si>
  <si>
    <t>Naised -76kg</t>
  </si>
  <si>
    <t>Jõud Junior</t>
  </si>
  <si>
    <t>Eva Liudvinaviciute</t>
  </si>
  <si>
    <t>Naised -87kg</t>
  </si>
  <si>
    <t>Eliise Peterson</t>
  </si>
  <si>
    <t>Naised +87kg</t>
  </si>
  <si>
    <t>Inger Iris Prants</t>
  </si>
  <si>
    <t>Vargamäe</t>
  </si>
  <si>
    <t>Maria Lupan</t>
  </si>
  <si>
    <t>Emely Raud – Eesti rekord U17 kk.-71kg – rebimine 62kg</t>
  </si>
  <si>
    <t>Mona Saar – Eesti rekord U23 kk.-71kg – rebimine 77kg</t>
  </si>
  <si>
    <t>Mona Saar – Eesti rekord U23 kk.-71kg – kogusumma 171kg</t>
  </si>
  <si>
    <t>Mona Saar – Eesti rekord U23 kk.-71kg – kogusumma 173kg</t>
  </si>
  <si>
    <t>IV grupp: 15:30-17:00</t>
  </si>
  <si>
    <t>Mehed -89kg</t>
  </si>
  <si>
    <t>Sten Karu</t>
  </si>
  <si>
    <t>Aleksei Kuzmin</t>
  </si>
  <si>
    <t>Richard Maala</t>
  </si>
  <si>
    <t>Taavi Olesk</t>
  </si>
  <si>
    <t>Olustvere</t>
  </si>
  <si>
    <t>-</t>
  </si>
  <si>
    <t>Kait Viks</t>
  </si>
  <si>
    <t>Mehed -96kg</t>
  </si>
  <si>
    <t>Christopher Voolaid</t>
  </si>
  <si>
    <t>Tõnis Veerme</t>
  </si>
  <si>
    <t>Andres Viksi</t>
  </si>
  <si>
    <t>Aimar Kiivits</t>
  </si>
  <si>
    <t>Kaisa Kivirand</t>
  </si>
  <si>
    <t>V grupp: 17:00-18:30</t>
  </si>
  <si>
    <t>Mehed -102kg</t>
  </si>
  <si>
    <t>Teet Karbus</t>
  </si>
  <si>
    <t>Kert Ustav</t>
  </si>
  <si>
    <t>Jõud</t>
  </si>
  <si>
    <t>Urmas Treier</t>
  </si>
  <si>
    <t>Miko Lilleorg</t>
  </si>
  <si>
    <t>Sander Bauman</t>
  </si>
  <si>
    <t>Mehed -109kg</t>
  </si>
  <si>
    <t>Dmitri Dodonov</t>
  </si>
  <si>
    <t>Johannes Muru</t>
  </si>
  <si>
    <t>Jaanus Hiiemäe</t>
  </si>
  <si>
    <t>Mehed +109kg</t>
  </si>
  <si>
    <t>Lauri Rant</t>
  </si>
  <si>
    <t>Valdemar Okspuu</t>
  </si>
  <si>
    <t>Robert Põldoja</t>
  </si>
  <si>
    <t>NAISED</t>
  </si>
  <si>
    <t>MEHED</t>
  </si>
  <si>
    <t>Naised</t>
  </si>
  <si>
    <t xml:space="preserve"> .+87</t>
  </si>
  <si>
    <t>Mehed</t>
  </si>
  <si>
    <t>.+109</t>
  </si>
  <si>
    <t>Sinclair</t>
  </si>
  <si>
    <t>Allikas:</t>
  </si>
  <si>
    <t>https://bcweightlifting.ca/sinclair-formula</t>
  </si>
  <si>
    <t>Koefitsient</t>
  </si>
  <si>
    <t>Max kehakaal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</si>
</sst>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72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3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8" fontId="3" fillId="7" borderId="2" xfId="0" applyNumberFormat="1" applyFont="1" applyFill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4" fontId="0" fillId="8" borderId="2" xfId="0" applyNumberFormat="1" applyFont="1" applyFill="1" applyBorder="1" applyAlignment="1">
      <alignment horizontal="center"/>
    </xf>
    <xf numFmtId="166" fontId="0" fillId="5" borderId="2" xfId="0" applyNumberFormat="1" applyFont="1" applyFill="1" applyBorder="1" applyAlignment="1">
      <alignment horizontal="center"/>
    </xf>
    <xf numFmtId="168" fontId="3" fillId="7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0" fillId="0" borderId="1" xfId="0" applyFont="1" applyAlignment="1">
      <alignment horizontal="center"/>
    </xf>
    <xf numFmtId="164" fontId="3" fillId="0" borderId="1" xfId="0" applyFont="1" applyAlignment="1">
      <alignment horizontal="center"/>
    </xf>
    <xf numFmtId="164" fontId="0" fillId="0" borderId="1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="90" zoomScaleNormal="90" workbookViewId="0" topLeftCell="A1">
      <selection activeCell="U150" sqref="U150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4.7109375" style="3" customWidth="1"/>
    <col min="21" max="21" width="7.7109375" style="1" customWidth="1"/>
    <col min="22" max="22" width="4.28125" style="3" customWidth="1"/>
    <col min="23" max="23" width="7.140625" style="1" customWidth="1"/>
    <col min="24" max="24" width="7.140625" style="4" customWidth="1"/>
    <col min="25" max="25" width="7.421875" style="1" customWidth="1"/>
    <col min="26" max="16384" width="8.7109375" style="1" customWidth="1"/>
  </cols>
  <sheetData>
    <row r="1" spans="1:25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>
      <c r="A3" s="6">
        <v>45360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4.25">
      <c r="A5" s="8"/>
      <c r="B5" s="4" t="s">
        <v>3</v>
      </c>
      <c r="D5" s="9"/>
      <c r="E5" s="10"/>
      <c r="F5" s="8"/>
      <c r="G5" s="8"/>
      <c r="H5" s="8"/>
      <c r="I5" s="8"/>
      <c r="J5" s="8"/>
      <c r="K5" s="8"/>
      <c r="L5" s="8"/>
      <c r="M5" s="7"/>
      <c r="N5" s="7"/>
      <c r="O5" s="11"/>
      <c r="P5" s="11"/>
      <c r="Q5" s="11"/>
      <c r="R5" s="11"/>
      <c r="S5" s="12"/>
      <c r="T5" s="7"/>
      <c r="U5" s="13"/>
      <c r="V5" s="14"/>
      <c r="W5" s="13"/>
      <c r="X5" s="14"/>
      <c r="Y5" s="13"/>
    </row>
    <row r="6" spans="1:25" ht="14.25">
      <c r="A6" s="15" t="s">
        <v>4</v>
      </c>
      <c r="B6" s="15"/>
      <c r="C6" s="15"/>
      <c r="D6" s="15"/>
      <c r="E6" s="15"/>
      <c r="F6" s="15"/>
      <c r="G6" s="15" t="s">
        <v>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6</v>
      </c>
      <c r="T6" s="15"/>
      <c r="U6" s="15"/>
      <c r="V6" s="15"/>
      <c r="W6" s="15"/>
      <c r="X6" s="15"/>
      <c r="Y6" s="15"/>
    </row>
    <row r="7" spans="1:25" ht="12.75" customHeight="1">
      <c r="A7" s="16" t="s">
        <v>7</v>
      </c>
      <c r="B7" s="16" t="s">
        <v>8</v>
      </c>
      <c r="C7" s="16" t="s">
        <v>9</v>
      </c>
      <c r="D7" s="16" t="s">
        <v>10</v>
      </c>
      <c r="E7" s="17" t="s">
        <v>11</v>
      </c>
      <c r="F7" s="18" t="s">
        <v>12</v>
      </c>
      <c r="G7" s="19" t="s">
        <v>13</v>
      </c>
      <c r="H7" s="19"/>
      <c r="I7" s="19"/>
      <c r="J7" s="19"/>
      <c r="K7" s="19"/>
      <c r="L7" s="19"/>
      <c r="M7" s="19" t="s">
        <v>14</v>
      </c>
      <c r="N7" s="19"/>
      <c r="O7" s="19"/>
      <c r="P7" s="19"/>
      <c r="Q7" s="19"/>
      <c r="R7" s="19"/>
      <c r="S7" s="19" t="s">
        <v>15</v>
      </c>
      <c r="T7" s="20"/>
      <c r="U7" s="19" t="s">
        <v>16</v>
      </c>
      <c r="V7" s="20"/>
      <c r="W7" s="19" t="s">
        <v>17</v>
      </c>
      <c r="X7" s="20" t="s">
        <v>18</v>
      </c>
      <c r="Y7" s="21" t="s">
        <v>19</v>
      </c>
    </row>
    <row r="8" spans="1:25" ht="14.25">
      <c r="A8" s="16"/>
      <c r="B8" s="16"/>
      <c r="C8" s="16"/>
      <c r="D8" s="16"/>
      <c r="E8" s="17"/>
      <c r="F8" s="18"/>
      <c r="G8" s="19">
        <v>1</v>
      </c>
      <c r="H8" s="19"/>
      <c r="I8" s="19">
        <v>2</v>
      </c>
      <c r="J8" s="19"/>
      <c r="K8" s="19">
        <v>3</v>
      </c>
      <c r="L8" s="19"/>
      <c r="M8" s="19">
        <v>1</v>
      </c>
      <c r="N8" s="19"/>
      <c r="O8" s="19">
        <v>2</v>
      </c>
      <c r="P8" s="19"/>
      <c r="Q8" s="19">
        <v>3</v>
      </c>
      <c r="R8" s="19"/>
      <c r="S8" s="19"/>
      <c r="T8" s="20"/>
      <c r="U8" s="19"/>
      <c r="V8" s="20"/>
      <c r="W8" s="19"/>
      <c r="X8" s="20"/>
      <c r="Y8" s="21"/>
    </row>
    <row r="9" spans="1:25" ht="14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6" ht="14.25">
      <c r="A10" s="23">
        <v>71</v>
      </c>
      <c r="B10" s="24" t="s">
        <v>21</v>
      </c>
      <c r="C10" s="25">
        <v>39015</v>
      </c>
      <c r="D10" s="26" t="s">
        <v>22</v>
      </c>
      <c r="E10" s="27">
        <v>54.6</v>
      </c>
      <c r="F10" s="28">
        <f>POWER(10,(Parameetrid!$C$2*(LOG10(E10/Parameetrid!$C$3))^2))</f>
        <v>1.4424975590233924</v>
      </c>
      <c r="G10" s="23">
        <v>46</v>
      </c>
      <c r="H10" s="29" t="s">
        <v>23</v>
      </c>
      <c r="I10" s="30">
        <v>49</v>
      </c>
      <c r="J10" s="29" t="s">
        <v>23</v>
      </c>
      <c r="K10" s="23">
        <v>51</v>
      </c>
      <c r="L10" s="29" t="s">
        <v>23</v>
      </c>
      <c r="M10" s="23">
        <v>58</v>
      </c>
      <c r="N10" s="29" t="s">
        <v>24</v>
      </c>
      <c r="O10" s="23">
        <v>58</v>
      </c>
      <c r="P10" s="29" t="s">
        <v>23</v>
      </c>
      <c r="Q10" s="23">
        <v>63</v>
      </c>
      <c r="R10" s="29" t="s">
        <v>24</v>
      </c>
      <c r="S10" s="31">
        <f aca="true" t="shared" si="0" ref="S10:S11">MAX(IF(H10="x",0,G10),IF(J10="x",0,I10),IF(L10="x",0,K10))</f>
        <v>51</v>
      </c>
      <c r="T10" s="32">
        <v>2</v>
      </c>
      <c r="U10" s="31">
        <f aca="true" t="shared" si="1" ref="U10:U11">MAX(IF(N10="x",0,M10),IF(P10="x",0,O10),IF(R10="x",0,Q10))</f>
        <v>58</v>
      </c>
      <c r="V10" s="32">
        <v>2</v>
      </c>
      <c r="W10" s="33">
        <f aca="true" t="shared" si="2" ref="W10:W11">S10+U10</f>
        <v>109</v>
      </c>
      <c r="X10" s="34" t="s">
        <v>25</v>
      </c>
      <c r="Y10" s="35">
        <f aca="true" t="shared" si="3" ref="Y10:Y11">W10*F10</f>
        <v>157.23223393354976</v>
      </c>
      <c r="Z10" s="36">
        <v>91</v>
      </c>
    </row>
    <row r="11" spans="1:26" ht="15">
      <c r="A11" s="23">
        <v>32</v>
      </c>
      <c r="B11" s="24" t="s">
        <v>26</v>
      </c>
      <c r="C11" s="25">
        <v>35170</v>
      </c>
      <c r="D11" s="26" t="s">
        <v>22</v>
      </c>
      <c r="E11" s="27">
        <v>54.95</v>
      </c>
      <c r="F11" s="28">
        <f>POWER(10,(Parameetrid!$C$2*(LOG10(E11/Parameetrid!$C$3))^2))</f>
        <v>1.4360088901364088</v>
      </c>
      <c r="G11" s="23">
        <v>51</v>
      </c>
      <c r="H11" s="29" t="s">
        <v>23</v>
      </c>
      <c r="I11" s="30">
        <v>54</v>
      </c>
      <c r="J11" s="29" t="s">
        <v>24</v>
      </c>
      <c r="K11" s="23">
        <v>54</v>
      </c>
      <c r="L11" s="29" t="s">
        <v>24</v>
      </c>
      <c r="M11" s="23">
        <v>66</v>
      </c>
      <c r="N11" s="29" t="s">
        <v>23</v>
      </c>
      <c r="O11" s="23">
        <v>68</v>
      </c>
      <c r="P11" s="29" t="s">
        <v>24</v>
      </c>
      <c r="Q11" s="37" t="s">
        <v>24</v>
      </c>
      <c r="R11" s="29"/>
      <c r="S11" s="31">
        <f t="shared" si="0"/>
        <v>51</v>
      </c>
      <c r="T11" s="32">
        <v>1</v>
      </c>
      <c r="U11" s="31">
        <f t="shared" si="1"/>
        <v>66</v>
      </c>
      <c r="V11" s="32">
        <v>1</v>
      </c>
      <c r="W11" s="33">
        <f t="shared" si="2"/>
        <v>117</v>
      </c>
      <c r="X11" s="34" t="s">
        <v>27</v>
      </c>
      <c r="Y11" s="35">
        <f t="shared" si="3"/>
        <v>168.01304014595982</v>
      </c>
      <c r="Z11" s="36">
        <v>91</v>
      </c>
    </row>
    <row r="12" spans="1:26" ht="14.25">
      <c r="A12" s="22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6"/>
    </row>
    <row r="13" spans="1:26" ht="14.25">
      <c r="A13" s="23">
        <v>31</v>
      </c>
      <c r="B13" s="24" t="s">
        <v>29</v>
      </c>
      <c r="C13" s="25">
        <v>35280</v>
      </c>
      <c r="D13" s="31" t="s">
        <v>22</v>
      </c>
      <c r="E13" s="27">
        <v>56.4</v>
      </c>
      <c r="F13" s="28">
        <f>POWER(10,(Parameetrid!$C$2*(LOG10(E13/Parameetrid!$C$3))^2))</f>
        <v>1.4102681163268218</v>
      </c>
      <c r="G13" s="23">
        <v>43</v>
      </c>
      <c r="H13" s="29" t="s">
        <v>23</v>
      </c>
      <c r="I13" s="30">
        <v>46</v>
      </c>
      <c r="J13" s="29" t="s">
        <v>23</v>
      </c>
      <c r="K13" s="23">
        <v>48</v>
      </c>
      <c r="L13" s="29" t="s">
        <v>23</v>
      </c>
      <c r="M13" s="23">
        <v>55</v>
      </c>
      <c r="N13" s="29" t="s">
        <v>23</v>
      </c>
      <c r="O13" s="23">
        <v>58</v>
      </c>
      <c r="P13" s="29" t="s">
        <v>23</v>
      </c>
      <c r="Q13" s="23">
        <v>60</v>
      </c>
      <c r="R13" s="29" t="s">
        <v>24</v>
      </c>
      <c r="S13" s="31">
        <f aca="true" t="shared" si="4" ref="S13:S16">MAX(IF(H13="x",0,G13),IF(J13="x",0,I13),IF(L13="x",0,K13))</f>
        <v>48</v>
      </c>
      <c r="T13" s="32">
        <v>2</v>
      </c>
      <c r="U13" s="31">
        <f aca="true" t="shared" si="5" ref="U13:U16">MAX(IF(N13="x",0,M13),IF(P13="x",0,O13),IF(R13="x",0,Q13))</f>
        <v>58</v>
      </c>
      <c r="V13" s="32">
        <v>2</v>
      </c>
      <c r="W13" s="33">
        <f aca="true" t="shared" si="6" ref="W13:W16">S13+U13</f>
        <v>106</v>
      </c>
      <c r="X13" s="34" t="s">
        <v>25</v>
      </c>
      <c r="Y13" s="35">
        <f aca="true" t="shared" si="7" ref="Y13:Y16">W13*F13</f>
        <v>149.48842033064312</v>
      </c>
      <c r="Z13" s="36">
        <v>98</v>
      </c>
    </row>
    <row r="14" spans="1:26" ht="14.25">
      <c r="A14" s="23">
        <v>95</v>
      </c>
      <c r="B14" s="24" t="s">
        <v>30</v>
      </c>
      <c r="C14" s="25">
        <v>31627</v>
      </c>
      <c r="D14" s="31" t="s">
        <v>31</v>
      </c>
      <c r="E14" s="27">
        <v>58.2</v>
      </c>
      <c r="F14" s="28">
        <f>POWER(10,(Parameetrid!$C$2*(LOG10(E14/Parameetrid!$C$3))^2))</f>
        <v>1.3806842680773135</v>
      </c>
      <c r="G14" s="23">
        <v>55</v>
      </c>
      <c r="H14" s="29" t="s">
        <v>23</v>
      </c>
      <c r="I14" s="30">
        <v>59</v>
      </c>
      <c r="J14" s="29" t="s">
        <v>23</v>
      </c>
      <c r="K14" s="23">
        <v>63</v>
      </c>
      <c r="L14" s="29" t="s">
        <v>23</v>
      </c>
      <c r="M14" s="23">
        <v>70</v>
      </c>
      <c r="N14" s="29" t="s">
        <v>23</v>
      </c>
      <c r="O14" s="23">
        <v>75</v>
      </c>
      <c r="P14" s="29" t="s">
        <v>23</v>
      </c>
      <c r="Q14" s="23">
        <v>78</v>
      </c>
      <c r="R14" s="29" t="s">
        <v>24</v>
      </c>
      <c r="S14" s="31">
        <f t="shared" si="4"/>
        <v>63</v>
      </c>
      <c r="T14" s="32">
        <v>1</v>
      </c>
      <c r="U14" s="31">
        <f t="shared" si="5"/>
        <v>75</v>
      </c>
      <c r="V14" s="32">
        <v>1</v>
      </c>
      <c r="W14" s="33">
        <f t="shared" si="6"/>
        <v>138</v>
      </c>
      <c r="X14" s="34" t="s">
        <v>27</v>
      </c>
      <c r="Y14" s="35">
        <f t="shared" si="7"/>
        <v>190.53442899466927</v>
      </c>
      <c r="Z14" s="36">
        <v>98</v>
      </c>
    </row>
    <row r="15" spans="1:26" ht="14.25">
      <c r="A15" s="23">
        <v>84</v>
      </c>
      <c r="B15" s="38" t="s">
        <v>32</v>
      </c>
      <c r="C15" s="25">
        <v>33760</v>
      </c>
      <c r="D15" s="31"/>
      <c r="E15" s="27">
        <v>57.6</v>
      </c>
      <c r="F15" s="28">
        <f>POWER(10,(Parameetrid!$C$2*(LOG10(E15/Parameetrid!$C$3))^2))</f>
        <v>1.3902697336099323</v>
      </c>
      <c r="G15" s="23">
        <v>59</v>
      </c>
      <c r="H15" s="29" t="s">
        <v>23</v>
      </c>
      <c r="I15" s="30">
        <v>63</v>
      </c>
      <c r="J15" s="29" t="s">
        <v>24</v>
      </c>
      <c r="K15" s="23">
        <v>65</v>
      </c>
      <c r="L15" s="29" t="s">
        <v>24</v>
      </c>
      <c r="M15" s="23">
        <v>72</v>
      </c>
      <c r="N15" s="29" t="s">
        <v>23</v>
      </c>
      <c r="O15" s="23">
        <v>77</v>
      </c>
      <c r="P15" s="29" t="s">
        <v>24</v>
      </c>
      <c r="Q15" s="23">
        <v>77</v>
      </c>
      <c r="R15" s="29" t="s">
        <v>24</v>
      </c>
      <c r="S15" s="31">
        <f t="shared" si="4"/>
        <v>59</v>
      </c>
      <c r="T15" s="32"/>
      <c r="U15" s="31">
        <f t="shared" si="5"/>
        <v>72</v>
      </c>
      <c r="V15" s="32"/>
      <c r="W15" s="33">
        <f t="shared" si="6"/>
        <v>131</v>
      </c>
      <c r="X15" s="34" t="s">
        <v>33</v>
      </c>
      <c r="Y15" s="35">
        <f t="shared" si="7"/>
        <v>182.12533510290115</v>
      </c>
      <c r="Z15" s="36"/>
    </row>
    <row r="16" spans="1:26" ht="14.25">
      <c r="A16" s="23">
        <v>18</v>
      </c>
      <c r="B16" s="24" t="s">
        <v>34</v>
      </c>
      <c r="C16" s="25">
        <v>37509</v>
      </c>
      <c r="D16" s="31" t="s">
        <v>35</v>
      </c>
      <c r="E16" s="27">
        <v>56.7</v>
      </c>
      <c r="F16" s="28">
        <f>POWER(10,(Parameetrid!$C$2*(LOG10(E16/Parameetrid!$C$3))^2))</f>
        <v>1.4051618357649949</v>
      </c>
      <c r="G16" s="23">
        <v>45</v>
      </c>
      <c r="H16" s="29" t="s">
        <v>24</v>
      </c>
      <c r="I16" s="30">
        <v>45</v>
      </c>
      <c r="J16" s="29" t="s">
        <v>23</v>
      </c>
      <c r="K16" s="23">
        <v>47</v>
      </c>
      <c r="L16" s="29" t="s">
        <v>23</v>
      </c>
      <c r="M16" s="23">
        <v>55</v>
      </c>
      <c r="N16" s="29" t="s">
        <v>23</v>
      </c>
      <c r="O16" s="23">
        <v>57</v>
      </c>
      <c r="P16" s="29" t="s">
        <v>23</v>
      </c>
      <c r="Q16" s="23">
        <v>60</v>
      </c>
      <c r="R16" s="29" t="s">
        <v>24</v>
      </c>
      <c r="S16" s="31">
        <f t="shared" si="4"/>
        <v>47</v>
      </c>
      <c r="T16" s="32">
        <v>3</v>
      </c>
      <c r="U16" s="31">
        <f t="shared" si="5"/>
        <v>57</v>
      </c>
      <c r="V16" s="32">
        <v>3</v>
      </c>
      <c r="W16" s="33">
        <f t="shared" si="6"/>
        <v>104</v>
      </c>
      <c r="X16" s="34" t="s">
        <v>36</v>
      </c>
      <c r="Y16" s="35">
        <f t="shared" si="7"/>
        <v>146.13683091955946</v>
      </c>
      <c r="Z16" s="36">
        <v>98</v>
      </c>
    </row>
    <row r="17" spans="1:26" ht="14.25">
      <c r="A17" s="22" t="s">
        <v>37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36"/>
    </row>
    <row r="18" spans="1:26" ht="14.25">
      <c r="A18" s="23">
        <v>57</v>
      </c>
      <c r="B18" s="24" t="s">
        <v>38</v>
      </c>
      <c r="C18" s="25">
        <v>31043</v>
      </c>
      <c r="D18" s="31" t="s">
        <v>22</v>
      </c>
      <c r="E18" s="27">
        <v>61.5</v>
      </c>
      <c r="F18" s="28">
        <f>POWER(10,(Parameetrid!$C$2*(LOG10(E18/Parameetrid!$C$3))^2))</f>
        <v>1.3324147798789978</v>
      </c>
      <c r="G18" s="23">
        <v>53</v>
      </c>
      <c r="H18" s="29" t="s">
        <v>23</v>
      </c>
      <c r="I18" s="30">
        <v>57</v>
      </c>
      <c r="J18" s="29" t="s">
        <v>24</v>
      </c>
      <c r="K18" s="23">
        <v>57</v>
      </c>
      <c r="L18" s="29" t="s">
        <v>24</v>
      </c>
      <c r="M18" s="23">
        <v>65</v>
      </c>
      <c r="N18" s="29" t="s">
        <v>23</v>
      </c>
      <c r="O18" s="23">
        <v>70</v>
      </c>
      <c r="P18" s="29" t="s">
        <v>24</v>
      </c>
      <c r="Q18" s="23">
        <v>70</v>
      </c>
      <c r="R18" s="29" t="s">
        <v>23</v>
      </c>
      <c r="S18" s="31">
        <f aca="true" t="shared" si="8" ref="S18:S20">MAX(IF(H18="x",0,G18),IF(J18="x",0,I18),IF(L18="x",0,K18))</f>
        <v>53</v>
      </c>
      <c r="T18" s="32">
        <v>2</v>
      </c>
      <c r="U18" s="31">
        <f aca="true" t="shared" si="9" ref="U18:U20">MAX(IF(N18="x",0,M18),IF(P18="x",0,O18),IF(R18="x",0,Q18))</f>
        <v>70</v>
      </c>
      <c r="V18" s="32">
        <v>2</v>
      </c>
      <c r="W18" s="33">
        <f aca="true" t="shared" si="10" ref="W18:W20">S18+U18</f>
        <v>123</v>
      </c>
      <c r="X18" s="34" t="s">
        <v>25</v>
      </c>
      <c r="Y18" s="35">
        <f aca="true" t="shared" si="11" ref="Y18:Y20">W18*F18</f>
        <v>163.88701792511674</v>
      </c>
      <c r="Z18" s="36">
        <v>105</v>
      </c>
    </row>
    <row r="19" spans="1:26" ht="14.25">
      <c r="A19" s="23">
        <v>41</v>
      </c>
      <c r="B19" s="24" t="s">
        <v>39</v>
      </c>
      <c r="C19" s="25">
        <v>34708</v>
      </c>
      <c r="D19" s="31" t="s">
        <v>22</v>
      </c>
      <c r="E19" s="27">
        <v>63.2</v>
      </c>
      <c r="F19" s="28">
        <f>POWER(10,(Parameetrid!$C$2*(LOG10(E19/Parameetrid!$C$3))^2))</f>
        <v>1.3101833992323306</v>
      </c>
      <c r="G19" s="23">
        <v>57</v>
      </c>
      <c r="H19" s="29" t="s">
        <v>24</v>
      </c>
      <c r="I19" s="30">
        <v>57</v>
      </c>
      <c r="J19" s="29" t="s">
        <v>23</v>
      </c>
      <c r="K19" s="23">
        <v>62</v>
      </c>
      <c r="L19" s="29" t="s">
        <v>23</v>
      </c>
      <c r="M19" s="23">
        <v>80</v>
      </c>
      <c r="N19" s="29" t="s">
        <v>24</v>
      </c>
      <c r="O19" s="23">
        <v>80</v>
      </c>
      <c r="P19" s="29" t="s">
        <v>23</v>
      </c>
      <c r="Q19" s="23">
        <v>85</v>
      </c>
      <c r="R19" s="29" t="s">
        <v>40</v>
      </c>
      <c r="S19" s="31">
        <f t="shared" si="8"/>
        <v>62</v>
      </c>
      <c r="T19" s="32">
        <v>1</v>
      </c>
      <c r="U19" s="31">
        <f t="shared" si="9"/>
        <v>80</v>
      </c>
      <c r="V19" s="32">
        <v>1</v>
      </c>
      <c r="W19" s="33">
        <f t="shared" si="10"/>
        <v>142</v>
      </c>
      <c r="X19" s="34" t="s">
        <v>27</v>
      </c>
      <c r="Y19" s="35">
        <f t="shared" si="11"/>
        <v>186.04604269099096</v>
      </c>
      <c r="Z19" s="36">
        <v>105</v>
      </c>
    </row>
    <row r="20" spans="1:26" ht="14.25">
      <c r="A20" s="23">
        <v>30</v>
      </c>
      <c r="B20" s="24" t="s">
        <v>41</v>
      </c>
      <c r="C20" s="25">
        <v>31393</v>
      </c>
      <c r="D20" s="31" t="s">
        <v>42</v>
      </c>
      <c r="E20" s="27">
        <v>59.9</v>
      </c>
      <c r="F20" s="28">
        <f>POWER(10,(Parameetrid!$C$2*(LOG10(E20/Parameetrid!$C$3))^2))</f>
        <v>1.3549201766513141</v>
      </c>
      <c r="G20" s="23">
        <v>52</v>
      </c>
      <c r="H20" s="29" t="s">
        <v>23</v>
      </c>
      <c r="I20" s="30">
        <v>55</v>
      </c>
      <c r="J20" s="29" t="s">
        <v>24</v>
      </c>
      <c r="K20" s="23">
        <v>55</v>
      </c>
      <c r="L20" s="29" t="s">
        <v>24</v>
      </c>
      <c r="M20" s="23">
        <v>65</v>
      </c>
      <c r="N20" s="29" t="s">
        <v>23</v>
      </c>
      <c r="O20" s="23">
        <v>67</v>
      </c>
      <c r="P20" s="29" t="s">
        <v>23</v>
      </c>
      <c r="Q20" s="23">
        <v>70</v>
      </c>
      <c r="R20" s="29" t="s">
        <v>24</v>
      </c>
      <c r="S20" s="31">
        <f t="shared" si="8"/>
        <v>52</v>
      </c>
      <c r="T20" s="32">
        <v>3</v>
      </c>
      <c r="U20" s="31">
        <f t="shared" si="9"/>
        <v>67</v>
      </c>
      <c r="V20" s="32">
        <v>3</v>
      </c>
      <c r="W20" s="33">
        <f t="shared" si="10"/>
        <v>119</v>
      </c>
      <c r="X20" s="34" t="s">
        <v>36</v>
      </c>
      <c r="Y20" s="35">
        <f t="shared" si="11"/>
        <v>161.2355010215064</v>
      </c>
      <c r="Z20" s="36">
        <v>105</v>
      </c>
    </row>
    <row r="21" spans="1:25" ht="14.25">
      <c r="A21" s="39"/>
      <c r="B21" s="39"/>
      <c r="C21" s="39"/>
      <c r="D21" s="40"/>
      <c r="E21" s="41"/>
      <c r="F21" s="42"/>
      <c r="G21" s="39"/>
      <c r="H21" s="39"/>
      <c r="I21" s="43"/>
      <c r="J21" s="43"/>
      <c r="K21" s="40"/>
      <c r="L21" s="40"/>
      <c r="M21" s="39"/>
      <c r="N21" s="39"/>
      <c r="O21" s="43"/>
      <c r="P21" s="43"/>
      <c r="Q21" s="43"/>
      <c r="R21" s="43"/>
      <c r="S21" s="40"/>
      <c r="T21" s="44"/>
      <c r="U21" s="40"/>
      <c r="V21" s="44"/>
      <c r="W21" s="40"/>
      <c r="X21" s="44"/>
      <c r="Y21" s="45"/>
    </row>
    <row r="22" spans="2:22" ht="14.25">
      <c r="B22" s="46" t="s">
        <v>43</v>
      </c>
      <c r="C22" s="13" t="s">
        <v>44</v>
      </c>
      <c r="D22" s="47"/>
      <c r="E22" s="1"/>
      <c r="F22" s="48" t="s">
        <v>45</v>
      </c>
      <c r="G22" s="13" t="s">
        <v>46</v>
      </c>
      <c r="H22" s="49"/>
      <c r="I22" s="49"/>
      <c r="J22" s="49"/>
      <c r="K22" s="50"/>
      <c r="L22" s="50"/>
      <c r="M22" s="11"/>
      <c r="N22" s="11"/>
      <c r="O22" s="46" t="s">
        <v>47</v>
      </c>
      <c r="P22" s="51" t="s">
        <v>48</v>
      </c>
      <c r="Q22" s="46"/>
      <c r="R22" s="46"/>
      <c r="S22" s="52"/>
      <c r="T22" s="53"/>
      <c r="U22" s="54"/>
      <c r="V22" s="55"/>
    </row>
    <row r="23" spans="2:22" ht="14.25">
      <c r="B23" s="39"/>
      <c r="C23" s="13" t="s">
        <v>49</v>
      </c>
      <c r="D23" s="47"/>
      <c r="E23" s="56"/>
      <c r="F23" s="12"/>
      <c r="G23" s="13" t="s">
        <v>50</v>
      </c>
      <c r="H23" s="49"/>
      <c r="I23" s="49"/>
      <c r="J23" s="49"/>
      <c r="K23" s="50"/>
      <c r="L23" s="50"/>
      <c r="M23" s="11"/>
      <c r="N23" s="11"/>
      <c r="O23" s="57" t="s">
        <v>51</v>
      </c>
      <c r="P23" s="50" t="s">
        <v>52</v>
      </c>
      <c r="R23" s="57"/>
      <c r="S23" s="52"/>
      <c r="T23" s="53"/>
      <c r="U23" s="9"/>
      <c r="V23" s="4"/>
    </row>
    <row r="24" spans="3:7" ht="14.25">
      <c r="C24" s="51" t="s">
        <v>53</v>
      </c>
      <c r="G24" s="51" t="s">
        <v>54</v>
      </c>
    </row>
    <row r="25" spans="15:16" ht="14.25">
      <c r="O25" s="46" t="s">
        <v>55</v>
      </c>
      <c r="P25" s="51" t="s">
        <v>56</v>
      </c>
    </row>
    <row r="26" ht="14.25">
      <c r="P26" s="51" t="s">
        <v>57</v>
      </c>
    </row>
    <row r="30" spans="1:25" ht="18.75">
      <c r="A30" s="5" t="s">
        <v>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8.75">
      <c r="A31" s="5" t="s">
        <v>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6.5">
      <c r="A32" s="6">
        <v>45360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4.25">
      <c r="A33" s="7" t="s">
        <v>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14" ht="14.25">
      <c r="A34" s="39"/>
      <c r="B34" s="58" t="s">
        <v>58</v>
      </c>
      <c r="C34" s="59"/>
      <c r="E34" s="60"/>
      <c r="M34" s="4"/>
      <c r="N34" s="4"/>
    </row>
    <row r="35" spans="1:25" ht="14.25">
      <c r="A35" s="15" t="s">
        <v>4</v>
      </c>
      <c r="B35" s="15"/>
      <c r="C35" s="15"/>
      <c r="D35" s="15"/>
      <c r="E35" s="15"/>
      <c r="F35" s="15"/>
      <c r="G35" s="15" t="s">
        <v>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 t="s">
        <v>6</v>
      </c>
      <c r="T35" s="15"/>
      <c r="U35" s="15"/>
      <c r="V35" s="15"/>
      <c r="W35" s="15"/>
      <c r="X35" s="15"/>
      <c r="Y35" s="15"/>
    </row>
    <row r="36" spans="1:25" ht="12.75" customHeight="1">
      <c r="A36" s="16" t="s">
        <v>7</v>
      </c>
      <c r="B36" s="16" t="s">
        <v>8</v>
      </c>
      <c r="C36" s="16" t="s">
        <v>9</v>
      </c>
      <c r="D36" s="16" t="s">
        <v>10</v>
      </c>
      <c r="E36" s="17" t="s">
        <v>11</v>
      </c>
      <c r="F36" s="18" t="s">
        <v>12</v>
      </c>
      <c r="G36" s="19" t="s">
        <v>13</v>
      </c>
      <c r="H36" s="19"/>
      <c r="I36" s="19"/>
      <c r="J36" s="19"/>
      <c r="K36" s="19"/>
      <c r="L36" s="19"/>
      <c r="M36" s="19" t="s">
        <v>14</v>
      </c>
      <c r="N36" s="19"/>
      <c r="O36" s="19"/>
      <c r="P36" s="19"/>
      <c r="Q36" s="19"/>
      <c r="R36" s="19"/>
      <c r="S36" s="19" t="s">
        <v>15</v>
      </c>
      <c r="T36" s="20"/>
      <c r="U36" s="19" t="s">
        <v>16</v>
      </c>
      <c r="V36" s="20"/>
      <c r="W36" s="19" t="s">
        <v>17</v>
      </c>
      <c r="X36" s="20" t="s">
        <v>18</v>
      </c>
      <c r="Y36" s="21" t="s">
        <v>19</v>
      </c>
    </row>
    <row r="37" spans="1:25" ht="14.25">
      <c r="A37" s="16"/>
      <c r="B37" s="16"/>
      <c r="C37" s="16"/>
      <c r="D37" s="16"/>
      <c r="E37" s="17"/>
      <c r="F37" s="18"/>
      <c r="G37" s="19">
        <v>1</v>
      </c>
      <c r="H37" s="19"/>
      <c r="I37" s="19">
        <v>2</v>
      </c>
      <c r="J37" s="19"/>
      <c r="K37" s="19">
        <v>3</v>
      </c>
      <c r="L37" s="19"/>
      <c r="M37" s="19">
        <v>1</v>
      </c>
      <c r="N37" s="19"/>
      <c r="O37" s="19">
        <v>2</v>
      </c>
      <c r="P37" s="19"/>
      <c r="Q37" s="19">
        <v>3</v>
      </c>
      <c r="R37" s="19"/>
      <c r="S37" s="19"/>
      <c r="T37" s="20"/>
      <c r="U37" s="19"/>
      <c r="V37" s="20"/>
      <c r="W37" s="19"/>
      <c r="X37" s="20"/>
      <c r="Y37" s="21"/>
    </row>
    <row r="38" spans="1:25" ht="14.25">
      <c r="A38" s="61" t="s">
        <v>59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6" ht="14.25">
      <c r="A39" s="23">
        <v>44</v>
      </c>
      <c r="B39" s="24" t="s">
        <v>60</v>
      </c>
      <c r="C39" s="25">
        <v>39662</v>
      </c>
      <c r="D39" s="31" t="s">
        <v>61</v>
      </c>
      <c r="E39" s="27">
        <v>66.5</v>
      </c>
      <c r="F39" s="62">
        <f>POWER(10,(Parameetrid!$B$2*(LOG10(E39/Parameetrid!$B$3))^2))</f>
        <v>1.4311250164354459</v>
      </c>
      <c r="G39" s="23">
        <v>83</v>
      </c>
      <c r="H39" s="29" t="s">
        <v>23</v>
      </c>
      <c r="I39" s="30">
        <v>87</v>
      </c>
      <c r="J39" s="29" t="s">
        <v>24</v>
      </c>
      <c r="K39" s="23">
        <v>87</v>
      </c>
      <c r="L39" s="29" t="s">
        <v>24</v>
      </c>
      <c r="M39" s="23">
        <v>95</v>
      </c>
      <c r="N39" s="29" t="s">
        <v>23</v>
      </c>
      <c r="O39" s="23">
        <v>99</v>
      </c>
      <c r="P39" s="29" t="s">
        <v>24</v>
      </c>
      <c r="Q39" s="23">
        <v>99</v>
      </c>
      <c r="R39" s="29" t="s">
        <v>24</v>
      </c>
      <c r="S39" s="31">
        <f>MAX(IF(H39="x",0,G39),IF(J39="x",0,I39),IF(L39="x",0,K39))</f>
        <v>83</v>
      </c>
      <c r="T39" s="32">
        <v>1</v>
      </c>
      <c r="U39" s="31">
        <f>MAX(IF(N39="x",0,M39),IF(P39="x",0,O39),IF(R39="x",0,Q39))</f>
        <v>95</v>
      </c>
      <c r="V39" s="32">
        <v>1</v>
      </c>
      <c r="W39" s="33">
        <f>S39+U39</f>
        <v>178</v>
      </c>
      <c r="X39" s="34" t="s">
        <v>27</v>
      </c>
      <c r="Y39" s="35">
        <f>W39*F39</f>
        <v>254.74025292550937</v>
      </c>
      <c r="Z39" s="1">
        <f>VLOOKUP(E39-0.01,Kaalud!A$15:B$24,2,TRUE)</f>
        <v>67</v>
      </c>
    </row>
    <row r="40" spans="1:25" ht="14.25">
      <c r="A40" s="61" t="s">
        <v>62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6" ht="14.25">
      <c r="A41" s="23">
        <v>99</v>
      </c>
      <c r="B41" s="24" t="s">
        <v>63</v>
      </c>
      <c r="C41" s="25">
        <v>31453</v>
      </c>
      <c r="D41" s="31" t="s">
        <v>31</v>
      </c>
      <c r="E41" s="27">
        <v>73</v>
      </c>
      <c r="F41" s="62">
        <f>POWER(10,(Parameetrid!$B$2*(LOG10(E41/Parameetrid!$B$3))^2))</f>
        <v>1.3480063922847245</v>
      </c>
      <c r="G41" s="23">
        <v>75</v>
      </c>
      <c r="H41" s="29" t="s">
        <v>24</v>
      </c>
      <c r="I41" s="30">
        <v>75</v>
      </c>
      <c r="J41" s="29" t="s">
        <v>23</v>
      </c>
      <c r="K41" s="23">
        <v>80</v>
      </c>
      <c r="L41" s="29" t="s">
        <v>24</v>
      </c>
      <c r="M41" s="23">
        <v>105</v>
      </c>
      <c r="N41" s="29" t="s">
        <v>23</v>
      </c>
      <c r="O41" s="23">
        <v>112</v>
      </c>
      <c r="P41" s="29" t="s">
        <v>24</v>
      </c>
      <c r="Q41" s="23">
        <v>112</v>
      </c>
      <c r="R41" s="29" t="s">
        <v>23</v>
      </c>
      <c r="S41" s="31">
        <f aca="true" t="shared" si="12" ref="S41:S43">MAX(IF(H41="x",0,G41),IF(J41="x",0,I41),IF(L41="x",0,K41))</f>
        <v>75</v>
      </c>
      <c r="T41" s="32">
        <v>3</v>
      </c>
      <c r="U41" s="31">
        <f aca="true" t="shared" si="13" ref="U41:U43">MAX(IF(N41="x",0,M41),IF(P41="x",0,O41),IF(R41="x",0,Q41))</f>
        <v>112</v>
      </c>
      <c r="V41" s="32">
        <v>2</v>
      </c>
      <c r="W41" s="33">
        <f aca="true" t="shared" si="14" ref="W41:W43">S41+U41</f>
        <v>187</v>
      </c>
      <c r="X41" s="34" t="s">
        <v>25</v>
      </c>
      <c r="Y41" s="35">
        <f aca="true" t="shared" si="15" ref="Y41:Y43">W41*F41</f>
        <v>252.07719535724348</v>
      </c>
      <c r="Z41" s="1">
        <f>VLOOKUP(E41-0.01,Kaalud!A$15:B$24,2,TRUE)</f>
        <v>73</v>
      </c>
    </row>
    <row r="42" spans="1:26" ht="14.25">
      <c r="A42" s="23">
        <v>84</v>
      </c>
      <c r="B42" s="24" t="s">
        <v>64</v>
      </c>
      <c r="C42" s="25">
        <v>39420</v>
      </c>
      <c r="D42" s="31" t="s">
        <v>65</v>
      </c>
      <c r="E42" s="27">
        <v>68.8</v>
      </c>
      <c r="F42" s="62">
        <f>POWER(10,(Parameetrid!$B$2*(LOG10(E42/Parameetrid!$B$3))^2))</f>
        <v>1.399356995100401</v>
      </c>
      <c r="G42" s="23">
        <v>83</v>
      </c>
      <c r="H42" s="29" t="s">
        <v>23</v>
      </c>
      <c r="I42" s="30">
        <v>86</v>
      </c>
      <c r="J42" s="29" t="s">
        <v>23</v>
      </c>
      <c r="K42" s="23">
        <v>88</v>
      </c>
      <c r="L42" s="29" t="s">
        <v>24</v>
      </c>
      <c r="M42" s="23">
        <v>100</v>
      </c>
      <c r="N42" s="29" t="s">
        <v>23</v>
      </c>
      <c r="O42" s="23">
        <v>105</v>
      </c>
      <c r="P42" s="29" t="s">
        <v>24</v>
      </c>
      <c r="Q42" s="23">
        <v>105</v>
      </c>
      <c r="R42" s="29" t="s">
        <v>24</v>
      </c>
      <c r="S42" s="31">
        <f t="shared" si="12"/>
        <v>86</v>
      </c>
      <c r="T42" s="32">
        <v>2</v>
      </c>
      <c r="U42" s="31">
        <f t="shared" si="13"/>
        <v>100</v>
      </c>
      <c r="V42" s="32">
        <v>3</v>
      </c>
      <c r="W42" s="33">
        <f t="shared" si="14"/>
        <v>186</v>
      </c>
      <c r="X42" s="34" t="s">
        <v>36</v>
      </c>
      <c r="Y42" s="35">
        <f t="shared" si="15"/>
        <v>260.2804010886746</v>
      </c>
      <c r="Z42" s="1">
        <f>VLOOKUP(E42-0.01,Kaalud!A$15:B$24,2,TRUE)</f>
        <v>73</v>
      </c>
    </row>
    <row r="43" spans="1:26" ht="14.25">
      <c r="A43" s="23">
        <v>43</v>
      </c>
      <c r="B43" s="24" t="s">
        <v>66</v>
      </c>
      <c r="C43" s="25">
        <v>35667</v>
      </c>
      <c r="D43" s="31" t="s">
        <v>67</v>
      </c>
      <c r="E43" s="27">
        <v>72.8</v>
      </c>
      <c r="F43" s="62">
        <f>POWER(10,(Parameetrid!$B$2*(LOG10(E43/Parameetrid!$B$3))^2))</f>
        <v>1.3502760204525905</v>
      </c>
      <c r="G43" s="23">
        <v>105</v>
      </c>
      <c r="H43" s="29" t="s">
        <v>23</v>
      </c>
      <c r="I43" s="30">
        <v>110</v>
      </c>
      <c r="J43" s="29" t="s">
        <v>23</v>
      </c>
      <c r="K43" s="23">
        <v>115</v>
      </c>
      <c r="L43" s="29" t="s">
        <v>23</v>
      </c>
      <c r="M43" s="23">
        <v>130</v>
      </c>
      <c r="N43" s="29" t="s">
        <v>23</v>
      </c>
      <c r="O43" s="23">
        <v>135</v>
      </c>
      <c r="P43" s="29" t="s">
        <v>23</v>
      </c>
      <c r="Q43" s="23">
        <v>140</v>
      </c>
      <c r="R43" s="29" t="s">
        <v>24</v>
      </c>
      <c r="S43" s="31">
        <f t="shared" si="12"/>
        <v>115</v>
      </c>
      <c r="T43" s="32">
        <v>1</v>
      </c>
      <c r="U43" s="31">
        <f t="shared" si="13"/>
        <v>135</v>
      </c>
      <c r="V43" s="32">
        <v>1</v>
      </c>
      <c r="W43" s="33">
        <f t="shared" si="14"/>
        <v>250</v>
      </c>
      <c r="X43" s="34" t="s">
        <v>27</v>
      </c>
      <c r="Y43" s="35">
        <f t="shared" si="15"/>
        <v>337.5690051131476</v>
      </c>
      <c r="Z43" s="1">
        <f>VLOOKUP(E43-0.01,Kaalud!A$15:B$24,2,TRUE)</f>
        <v>73</v>
      </c>
    </row>
    <row r="44" spans="1:25" ht="14.25">
      <c r="A44" s="61" t="s">
        <v>68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6" ht="14.25">
      <c r="A45" s="23">
        <v>91</v>
      </c>
      <c r="B45" s="24" t="s">
        <v>69</v>
      </c>
      <c r="C45" s="25">
        <v>33511</v>
      </c>
      <c r="D45" s="31" t="s">
        <v>65</v>
      </c>
      <c r="E45" s="27">
        <v>80.1</v>
      </c>
      <c r="F45" s="62">
        <f>POWER(10,(Parameetrid!$B$2*(LOG10(E45/Parameetrid!$B$3))^2))</f>
        <v>1.2769785524758603</v>
      </c>
      <c r="G45" s="23">
        <v>93</v>
      </c>
      <c r="H45" s="29" t="s">
        <v>23</v>
      </c>
      <c r="I45" s="30">
        <v>98</v>
      </c>
      <c r="J45" s="29" t="s">
        <v>23</v>
      </c>
      <c r="K45" s="23">
        <v>103</v>
      </c>
      <c r="L45" s="29" t="s">
        <v>23</v>
      </c>
      <c r="M45" s="23">
        <v>120</v>
      </c>
      <c r="N45" s="29" t="s">
        <v>23</v>
      </c>
      <c r="O45" s="23">
        <v>127</v>
      </c>
      <c r="P45" s="29" t="s">
        <v>23</v>
      </c>
      <c r="Q45" s="23">
        <v>132</v>
      </c>
      <c r="R45" s="29" t="s">
        <v>23</v>
      </c>
      <c r="S45" s="31">
        <f aca="true" t="shared" si="16" ref="S45:S47">MAX(IF(H45="x",0,G45),IF(J45="x",0,I45),IF(L45="x",0,K45))</f>
        <v>103</v>
      </c>
      <c r="T45" s="32">
        <v>1</v>
      </c>
      <c r="U45" s="31">
        <f aca="true" t="shared" si="17" ref="U45:U47">MAX(IF(N45="x",0,M45),IF(P45="x",0,O45),IF(R45="x",0,Q45))</f>
        <v>132</v>
      </c>
      <c r="V45" s="32">
        <v>1</v>
      </c>
      <c r="W45" s="33">
        <f aca="true" t="shared" si="18" ref="W45:W47">S45+U45</f>
        <v>235</v>
      </c>
      <c r="X45" s="34" t="s">
        <v>27</v>
      </c>
      <c r="Y45" s="35">
        <f aca="true" t="shared" si="19" ref="Y45:Y47">W45*F45</f>
        <v>300.0899598318272</v>
      </c>
      <c r="Z45" s="1">
        <f>VLOOKUP(E45-0.01,Kaalud!A$15:B$24,2,TRUE)</f>
        <v>81</v>
      </c>
    </row>
    <row r="46" spans="1:26" ht="15">
      <c r="A46" s="23">
        <v>71</v>
      </c>
      <c r="B46" s="24" t="s">
        <v>70</v>
      </c>
      <c r="C46" s="25">
        <v>35694</v>
      </c>
      <c r="D46" s="31" t="s">
        <v>67</v>
      </c>
      <c r="E46" s="27">
        <v>77.4</v>
      </c>
      <c r="F46" s="62">
        <f>POWER(10,(Parameetrid!$B$2*(LOG10(E46/Parameetrid!$B$3))^2))</f>
        <v>1.301951157439449</v>
      </c>
      <c r="G46" s="23">
        <v>90</v>
      </c>
      <c r="H46" s="29" t="s">
        <v>24</v>
      </c>
      <c r="I46" s="30">
        <v>90</v>
      </c>
      <c r="J46" s="29" t="s">
        <v>24</v>
      </c>
      <c r="K46" s="23">
        <v>90</v>
      </c>
      <c r="L46" s="29" t="s">
        <v>24</v>
      </c>
      <c r="M46" s="23" t="s">
        <v>24</v>
      </c>
      <c r="N46" s="29"/>
      <c r="O46" s="23" t="s">
        <v>24</v>
      </c>
      <c r="P46" s="29"/>
      <c r="Q46" s="23" t="s">
        <v>24</v>
      </c>
      <c r="R46" s="29"/>
      <c r="S46" s="31">
        <f t="shared" si="16"/>
        <v>0</v>
      </c>
      <c r="T46" s="32"/>
      <c r="U46" s="31">
        <f t="shared" si="17"/>
        <v>0</v>
      </c>
      <c r="V46" s="32"/>
      <c r="W46" s="33">
        <f t="shared" si="18"/>
        <v>0</v>
      </c>
      <c r="X46" s="34"/>
      <c r="Y46" s="35">
        <f t="shared" si="19"/>
        <v>0</v>
      </c>
      <c r="Z46" s="1">
        <f>VLOOKUP(E46-0.01,Kaalud!A$15:B$24,2,TRUE)</f>
        <v>81</v>
      </c>
    </row>
    <row r="47" spans="1:26" ht="14.25">
      <c r="A47" s="23">
        <v>82</v>
      </c>
      <c r="B47" s="24" t="s">
        <v>71</v>
      </c>
      <c r="C47" s="25">
        <v>36785</v>
      </c>
      <c r="D47" s="31" t="s">
        <v>42</v>
      </c>
      <c r="E47" s="27">
        <v>78.6</v>
      </c>
      <c r="F47" s="62">
        <f>POWER(10,(Parameetrid!$B$2*(LOG10(E47/Parameetrid!$B$3))^2))</f>
        <v>1.2905687154035093</v>
      </c>
      <c r="G47" s="23">
        <v>75</v>
      </c>
      <c r="H47" s="29" t="s">
        <v>24</v>
      </c>
      <c r="I47" s="30">
        <v>75</v>
      </c>
      <c r="J47" s="29" t="s">
        <v>23</v>
      </c>
      <c r="K47" s="23">
        <v>76</v>
      </c>
      <c r="L47" s="29" t="s">
        <v>23</v>
      </c>
      <c r="M47" s="23">
        <v>93</v>
      </c>
      <c r="N47" s="29" t="s">
        <v>23</v>
      </c>
      <c r="O47" s="23">
        <v>96</v>
      </c>
      <c r="P47" s="29" t="s">
        <v>23</v>
      </c>
      <c r="Q47" s="23">
        <v>99</v>
      </c>
      <c r="R47" s="29" t="s">
        <v>23</v>
      </c>
      <c r="S47" s="31">
        <f t="shared" si="16"/>
        <v>76</v>
      </c>
      <c r="T47" s="32">
        <v>2</v>
      </c>
      <c r="U47" s="31">
        <f t="shared" si="17"/>
        <v>99</v>
      </c>
      <c r="V47" s="32">
        <v>2</v>
      </c>
      <c r="W47" s="33">
        <f t="shared" si="18"/>
        <v>175</v>
      </c>
      <c r="X47" s="34" t="s">
        <v>25</v>
      </c>
      <c r="Y47" s="35">
        <f t="shared" si="19"/>
        <v>225.84952519561412</v>
      </c>
      <c r="Z47" s="1">
        <f>VLOOKUP(E47-0.01,Kaalud!A$15:B$24,2,TRUE)</f>
        <v>81</v>
      </c>
    </row>
    <row r="49" spans="2:22" ht="14.25">
      <c r="B49" s="46" t="s">
        <v>43</v>
      </c>
      <c r="C49" s="13" t="s">
        <v>44</v>
      </c>
      <c r="D49" s="47"/>
      <c r="E49" s="1"/>
      <c r="F49" s="48" t="s">
        <v>45</v>
      </c>
      <c r="G49" s="13" t="s">
        <v>46</v>
      </c>
      <c r="H49" s="49"/>
      <c r="I49" s="49"/>
      <c r="J49" s="49"/>
      <c r="K49" s="50"/>
      <c r="L49" s="50"/>
      <c r="M49" s="11"/>
      <c r="N49" s="11"/>
      <c r="O49" s="46" t="s">
        <v>47</v>
      </c>
      <c r="P49" s="51" t="s">
        <v>53</v>
      </c>
      <c r="Q49" s="46"/>
      <c r="R49" s="46"/>
      <c r="S49" s="52"/>
      <c r="T49" s="53"/>
      <c r="U49" s="54"/>
      <c r="V49" s="55"/>
    </row>
    <row r="50" spans="2:22" ht="14.25">
      <c r="B50" s="39"/>
      <c r="C50" s="13" t="s">
        <v>48</v>
      </c>
      <c r="D50" s="47"/>
      <c r="E50" s="56"/>
      <c r="F50" s="12"/>
      <c r="G50" s="13" t="s">
        <v>50</v>
      </c>
      <c r="H50" s="49"/>
      <c r="I50" s="49"/>
      <c r="J50" s="49"/>
      <c r="K50" s="50"/>
      <c r="L50" s="50"/>
      <c r="M50" s="11"/>
      <c r="N50" s="11"/>
      <c r="O50" s="57" t="s">
        <v>51</v>
      </c>
      <c r="P50" s="51" t="s">
        <v>54</v>
      </c>
      <c r="R50" s="57"/>
      <c r="S50" s="52"/>
      <c r="T50" s="53"/>
      <c r="U50" s="9"/>
      <c r="V50" s="4"/>
    </row>
    <row r="51" spans="3:23" ht="14.25">
      <c r="C51" s="51" t="s">
        <v>49</v>
      </c>
      <c r="G51" s="51" t="s">
        <v>72</v>
      </c>
      <c r="M51" s="4"/>
      <c r="N51" s="4"/>
      <c r="P51" s="51"/>
      <c r="Q51" s="9"/>
      <c r="R51" s="9"/>
      <c r="W51" s="9"/>
    </row>
    <row r="52" spans="3:23" ht="14.25">
      <c r="C52" s="51"/>
      <c r="G52" s="51"/>
      <c r="M52" s="4"/>
      <c r="N52" s="4"/>
      <c r="O52" s="46" t="s">
        <v>55</v>
      </c>
      <c r="P52" s="51" t="s">
        <v>56</v>
      </c>
      <c r="Q52" s="9"/>
      <c r="R52" s="9"/>
      <c r="W52" s="9"/>
    </row>
    <row r="53" spans="13:23" ht="14.25">
      <c r="M53" s="4"/>
      <c r="N53" s="4"/>
      <c r="P53" s="51" t="s">
        <v>57</v>
      </c>
      <c r="Q53" s="9"/>
      <c r="R53" s="9"/>
      <c r="W53" s="9"/>
    </row>
    <row r="54" spans="13:23" ht="14.25">
      <c r="M54" s="4"/>
      <c r="N54" s="4"/>
      <c r="Q54" s="9"/>
      <c r="R54" s="9"/>
      <c r="W54" s="9"/>
    </row>
    <row r="55" spans="13:23" ht="14.25">
      <c r="M55" s="4"/>
      <c r="N55" s="4"/>
      <c r="Q55" s="9"/>
      <c r="R55" s="9"/>
      <c r="W55" s="9"/>
    </row>
    <row r="56" spans="13:23" ht="14.25">
      <c r="M56" s="4"/>
      <c r="N56" s="4"/>
      <c r="Q56" s="9"/>
      <c r="R56" s="9"/>
      <c r="W56" s="9"/>
    </row>
    <row r="57" spans="13:23" ht="14.25">
      <c r="M57" s="4"/>
      <c r="N57" s="4"/>
      <c r="Q57" s="9"/>
      <c r="R57" s="9"/>
      <c r="W57" s="9"/>
    </row>
    <row r="58" spans="13:23" ht="14.25">
      <c r="M58" s="4"/>
      <c r="N58" s="4"/>
      <c r="Q58" s="9"/>
      <c r="R58" s="9"/>
      <c r="W58" s="9"/>
    </row>
    <row r="59" spans="1:25" ht="18.75">
      <c r="A59" s="5" t="s">
        <v>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8.75">
      <c r="A60" s="5" t="s">
        <v>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6.5">
      <c r="A61" s="6">
        <v>45360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4.25">
      <c r="A62" s="7" t="s">
        <v>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4.25">
      <c r="A63" s="8"/>
      <c r="B63" s="4" t="s">
        <v>73</v>
      </c>
      <c r="D63" s="9"/>
      <c r="E63" s="10"/>
      <c r="F63" s="8"/>
      <c r="G63" s="8"/>
      <c r="H63" s="8"/>
      <c r="I63" s="8"/>
      <c r="J63" s="8"/>
      <c r="K63" s="8"/>
      <c r="L63" s="8"/>
      <c r="M63" s="7"/>
      <c r="N63" s="7"/>
      <c r="O63" s="11"/>
      <c r="P63" s="11"/>
      <c r="Q63" s="11"/>
      <c r="R63" s="11"/>
      <c r="S63" s="12"/>
      <c r="T63" s="7"/>
      <c r="U63" s="13"/>
      <c r="V63" s="14"/>
      <c r="W63" s="13"/>
      <c r="X63" s="14"/>
      <c r="Y63" s="13"/>
    </row>
    <row r="64" spans="1:25" ht="14.25">
      <c r="A64" s="15" t="s">
        <v>4</v>
      </c>
      <c r="B64" s="15"/>
      <c r="C64" s="15"/>
      <c r="D64" s="15"/>
      <c r="E64" s="15"/>
      <c r="F64" s="15"/>
      <c r="G64" s="15" t="s">
        <v>5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 t="s">
        <v>6</v>
      </c>
      <c r="T64" s="15"/>
      <c r="U64" s="15"/>
      <c r="V64" s="15"/>
      <c r="W64" s="15"/>
      <c r="X64" s="15"/>
      <c r="Y64" s="15"/>
    </row>
    <row r="65" spans="1:25" ht="12.75" customHeight="1">
      <c r="A65" s="16" t="s">
        <v>7</v>
      </c>
      <c r="B65" s="16" t="s">
        <v>8</v>
      </c>
      <c r="C65" s="16" t="s">
        <v>9</v>
      </c>
      <c r="D65" s="16" t="s">
        <v>10</v>
      </c>
      <c r="E65" s="17" t="s">
        <v>11</v>
      </c>
      <c r="F65" s="18" t="s">
        <v>12</v>
      </c>
      <c r="G65" s="19" t="s">
        <v>13</v>
      </c>
      <c r="H65" s="19"/>
      <c r="I65" s="19"/>
      <c r="J65" s="19"/>
      <c r="K65" s="19"/>
      <c r="L65" s="19"/>
      <c r="M65" s="19" t="s">
        <v>14</v>
      </c>
      <c r="N65" s="19"/>
      <c r="O65" s="19"/>
      <c r="P65" s="19"/>
      <c r="Q65" s="19"/>
      <c r="R65" s="19"/>
      <c r="S65" s="19" t="s">
        <v>15</v>
      </c>
      <c r="T65" s="20"/>
      <c r="U65" s="19" t="s">
        <v>16</v>
      </c>
      <c r="V65" s="20"/>
      <c r="W65" s="19" t="s">
        <v>17</v>
      </c>
      <c r="X65" s="20" t="s">
        <v>18</v>
      </c>
      <c r="Y65" s="21" t="s">
        <v>19</v>
      </c>
    </row>
    <row r="66" spans="1:25" ht="14.25">
      <c r="A66" s="16"/>
      <c r="B66" s="16"/>
      <c r="C66" s="16"/>
      <c r="D66" s="16"/>
      <c r="E66" s="17"/>
      <c r="F66" s="18"/>
      <c r="G66" s="19">
        <v>1</v>
      </c>
      <c r="H66" s="19"/>
      <c r="I66" s="19">
        <v>2</v>
      </c>
      <c r="J66" s="19"/>
      <c r="K66" s="19">
        <v>3</v>
      </c>
      <c r="L66" s="19"/>
      <c r="M66" s="19">
        <v>1</v>
      </c>
      <c r="N66" s="19"/>
      <c r="O66" s="19">
        <v>2</v>
      </c>
      <c r="P66" s="19"/>
      <c r="Q66" s="19">
        <v>3</v>
      </c>
      <c r="R66" s="19"/>
      <c r="S66" s="19"/>
      <c r="T66" s="20"/>
      <c r="U66" s="19"/>
      <c r="V66" s="20"/>
      <c r="W66" s="19"/>
      <c r="X66" s="20"/>
      <c r="Y66" s="21"/>
    </row>
    <row r="67" spans="1:25" ht="14.25">
      <c r="A67" s="22" t="s">
        <v>74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6" ht="14.25">
      <c r="A68" s="23">
        <v>23</v>
      </c>
      <c r="B68" s="24" t="s">
        <v>75</v>
      </c>
      <c r="C68" s="25">
        <v>36952</v>
      </c>
      <c r="D68" s="26" t="s">
        <v>76</v>
      </c>
      <c r="E68" s="27">
        <v>70.1</v>
      </c>
      <c r="F68" s="28">
        <f>POWER(10,(Parameetrid!$C$2*(LOG10(E68/Parameetrid!$C$3))^2))</f>
        <v>1.2347424966347016</v>
      </c>
      <c r="G68" s="23">
        <v>55</v>
      </c>
      <c r="H68" s="29" t="s">
        <v>23</v>
      </c>
      <c r="I68" s="30">
        <v>59</v>
      </c>
      <c r="J68" s="29" t="s">
        <v>23</v>
      </c>
      <c r="K68" s="23">
        <v>62</v>
      </c>
      <c r="L68" s="29" t="s">
        <v>23</v>
      </c>
      <c r="M68" s="23">
        <v>70</v>
      </c>
      <c r="N68" s="29" t="s">
        <v>23</v>
      </c>
      <c r="O68" s="23">
        <v>75</v>
      </c>
      <c r="P68" s="29" t="s">
        <v>24</v>
      </c>
      <c r="Q68" s="23">
        <v>75</v>
      </c>
      <c r="R68" s="29" t="s">
        <v>23</v>
      </c>
      <c r="S68" s="31">
        <f aca="true" t="shared" si="20" ref="S68:S70">MAX(IF(H68="x",0,G68),IF(J68="x",0,I68),IF(L68="x",0,K68))</f>
        <v>62</v>
      </c>
      <c r="T68" s="32">
        <v>3</v>
      </c>
      <c r="U68" s="31">
        <f aca="true" t="shared" si="21" ref="U68:U70">MAX(IF(N68="x",0,M68),IF(P68="x",0,O68),IF(R68="x",0,Q68))</f>
        <v>75</v>
      </c>
      <c r="V68" s="32">
        <v>3</v>
      </c>
      <c r="W68" s="33">
        <f aca="true" t="shared" si="22" ref="W68:W70">S68+U68</f>
        <v>137</v>
      </c>
      <c r="X68" s="34" t="s">
        <v>36</v>
      </c>
      <c r="Y68" s="35">
        <f aca="true" t="shared" si="23" ref="Y68:Y70">W68*F68</f>
        <v>169.15972203895413</v>
      </c>
      <c r="Z68" s="36"/>
    </row>
    <row r="69" spans="1:26" ht="14.25">
      <c r="A69" s="23">
        <v>3</v>
      </c>
      <c r="B69" s="24" t="s">
        <v>77</v>
      </c>
      <c r="C69" s="25">
        <v>38807</v>
      </c>
      <c r="D69" s="26" t="s">
        <v>65</v>
      </c>
      <c r="E69" s="27">
        <v>70</v>
      </c>
      <c r="F69" s="28">
        <f>POWER(10,(Parameetrid!$C$2*(LOG10(E69/Parameetrid!$C$3))^2))</f>
        <v>1.2356901287023194</v>
      </c>
      <c r="G69" s="23">
        <v>62</v>
      </c>
      <c r="H69" s="29" t="s">
        <v>78</v>
      </c>
      <c r="I69" s="30">
        <v>65</v>
      </c>
      <c r="J69" s="29" t="s">
        <v>24</v>
      </c>
      <c r="K69" s="23">
        <v>66</v>
      </c>
      <c r="L69" s="29" t="s">
        <v>24</v>
      </c>
      <c r="M69" s="23">
        <v>80</v>
      </c>
      <c r="N69" s="29" t="s">
        <v>23</v>
      </c>
      <c r="O69" s="23">
        <v>83</v>
      </c>
      <c r="P69" s="29" t="s">
        <v>24</v>
      </c>
      <c r="Q69" s="37">
        <v>83</v>
      </c>
      <c r="R69" s="29" t="s">
        <v>24</v>
      </c>
      <c r="S69" s="31">
        <f t="shared" si="20"/>
        <v>62</v>
      </c>
      <c r="T69" s="32">
        <v>2</v>
      </c>
      <c r="U69" s="31">
        <f t="shared" si="21"/>
        <v>80</v>
      </c>
      <c r="V69" s="32">
        <v>2</v>
      </c>
      <c r="W69" s="33">
        <f t="shared" si="22"/>
        <v>142</v>
      </c>
      <c r="X69" s="34" t="s">
        <v>25</v>
      </c>
      <c r="Y69" s="35">
        <f t="shared" si="23"/>
        <v>175.46799827572937</v>
      </c>
      <c r="Z69" s="36"/>
    </row>
    <row r="70" spans="1:26" ht="14.25">
      <c r="A70" s="23">
        <v>4</v>
      </c>
      <c r="B70" s="24" t="s">
        <v>79</v>
      </c>
      <c r="C70" s="25">
        <v>37380</v>
      </c>
      <c r="D70" s="26" t="s">
        <v>67</v>
      </c>
      <c r="E70" s="27">
        <v>70.4</v>
      </c>
      <c r="F70" s="28">
        <f>POWER(10,(Parameetrid!$C$2*(LOG10(E70/Parameetrid!$C$3))^2))</f>
        <v>1.2319222724345784</v>
      </c>
      <c r="G70" s="23">
        <v>70</v>
      </c>
      <c r="H70" s="29" t="s">
        <v>23</v>
      </c>
      <c r="I70" s="30">
        <v>75</v>
      </c>
      <c r="J70" s="29" t="s">
        <v>23</v>
      </c>
      <c r="K70" s="23">
        <v>77</v>
      </c>
      <c r="L70" s="29" t="s">
        <v>78</v>
      </c>
      <c r="M70" s="23">
        <v>89</v>
      </c>
      <c r="N70" s="29" t="s">
        <v>23</v>
      </c>
      <c r="O70" s="23">
        <v>94</v>
      </c>
      <c r="P70" s="29" t="s">
        <v>23</v>
      </c>
      <c r="Q70" s="37">
        <v>96</v>
      </c>
      <c r="R70" s="29" t="s">
        <v>78</v>
      </c>
      <c r="S70" s="31">
        <f t="shared" si="20"/>
        <v>77</v>
      </c>
      <c r="T70" s="32">
        <v>1</v>
      </c>
      <c r="U70" s="31">
        <f t="shared" si="21"/>
        <v>96</v>
      </c>
      <c r="V70" s="32">
        <v>1</v>
      </c>
      <c r="W70" s="63">
        <f t="shared" si="22"/>
        <v>173</v>
      </c>
      <c r="X70" s="34" t="s">
        <v>27</v>
      </c>
      <c r="Y70" s="35">
        <f t="shared" si="23"/>
        <v>213.12255313118206</v>
      </c>
      <c r="Z70" s="36"/>
    </row>
    <row r="71" spans="1:26" ht="14.25">
      <c r="A71"/>
      <c r="B71" s="22"/>
      <c r="C71" s="22"/>
      <c r="D71" s="22"/>
      <c r="E71" s="22"/>
      <c r="F71" s="22"/>
      <c r="G71" s="22"/>
      <c r="H71" s="22"/>
      <c r="I71" s="22" t="s">
        <v>80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36"/>
    </row>
    <row r="72" spans="1:26" ht="14.25">
      <c r="A72" s="23">
        <v>38</v>
      </c>
      <c r="B72" s="24" t="s">
        <v>48</v>
      </c>
      <c r="C72" s="25">
        <v>33170</v>
      </c>
      <c r="D72" s="31" t="s">
        <v>81</v>
      </c>
      <c r="E72" s="27">
        <v>73.7</v>
      </c>
      <c r="F72" s="28">
        <f>POWER(10,(Parameetrid!$C$2*(LOG10(E72/Parameetrid!$C$3))^2))</f>
        <v>1.2030147001723932</v>
      </c>
      <c r="G72" s="23">
        <v>63</v>
      </c>
      <c r="H72" s="29" t="s">
        <v>23</v>
      </c>
      <c r="I72" s="30">
        <v>66</v>
      </c>
      <c r="J72" s="29" t="s">
        <v>23</v>
      </c>
      <c r="K72" s="23">
        <v>68</v>
      </c>
      <c r="L72" s="29" t="s">
        <v>23</v>
      </c>
      <c r="M72" s="23">
        <v>80</v>
      </c>
      <c r="N72" s="29" t="s">
        <v>23</v>
      </c>
      <c r="O72" s="23">
        <v>84</v>
      </c>
      <c r="P72" s="29" t="s">
        <v>23</v>
      </c>
      <c r="Q72" s="23">
        <v>87</v>
      </c>
      <c r="R72" s="29" t="s">
        <v>23</v>
      </c>
      <c r="S72" s="31">
        <f aca="true" t="shared" si="24" ref="S72:S73">MAX(IF(H72="x",0,G72),IF(J72="x",0,I72),IF(L72="x",0,K72))</f>
        <v>68</v>
      </c>
      <c r="T72" s="32">
        <v>1</v>
      </c>
      <c r="U72" s="31">
        <f aca="true" t="shared" si="25" ref="U72:U73">MAX(IF(N72="x",0,M72),IF(P72="x",0,O72),IF(R72="x",0,Q72))</f>
        <v>87</v>
      </c>
      <c r="V72" s="32">
        <v>1</v>
      </c>
      <c r="W72" s="33">
        <f aca="true" t="shared" si="26" ref="W72:W73">S72+U72</f>
        <v>155</v>
      </c>
      <c r="X72" s="34" t="s">
        <v>27</v>
      </c>
      <c r="Y72" s="35">
        <f aca="true" t="shared" si="27" ref="Y72:Y73">W72*F72</f>
        <v>186.46727852672095</v>
      </c>
      <c r="Z72" s="36"/>
    </row>
    <row r="73" spans="1:26" ht="14.25">
      <c r="A73" s="23">
        <v>54</v>
      </c>
      <c r="B73" s="24" t="s">
        <v>82</v>
      </c>
      <c r="C73" s="25">
        <v>39317</v>
      </c>
      <c r="D73" s="31" t="s">
        <v>22</v>
      </c>
      <c r="E73" s="27">
        <v>72.9</v>
      </c>
      <c r="F73" s="28">
        <f>POWER(10,(Parameetrid!$C$2*(LOG10(E73/Parameetrid!$C$3))^2))</f>
        <v>1.2096823174858589</v>
      </c>
      <c r="G73" s="23">
        <v>50</v>
      </c>
      <c r="H73" s="29" t="s">
        <v>23</v>
      </c>
      <c r="I73" s="30">
        <v>56</v>
      </c>
      <c r="J73" s="29" t="s">
        <v>23</v>
      </c>
      <c r="K73" s="23">
        <v>63</v>
      </c>
      <c r="L73" s="29" t="s">
        <v>24</v>
      </c>
      <c r="M73" s="23">
        <v>70</v>
      </c>
      <c r="N73" s="29" t="s">
        <v>23</v>
      </c>
      <c r="O73" s="23">
        <v>80</v>
      </c>
      <c r="P73" s="29" t="s">
        <v>24</v>
      </c>
      <c r="Q73" s="23">
        <v>80</v>
      </c>
      <c r="R73" s="29" t="s">
        <v>24</v>
      </c>
      <c r="S73" s="31">
        <f t="shared" si="24"/>
        <v>56</v>
      </c>
      <c r="T73" s="32">
        <v>2</v>
      </c>
      <c r="U73" s="31">
        <f t="shared" si="25"/>
        <v>70</v>
      </c>
      <c r="V73" s="32">
        <v>2</v>
      </c>
      <c r="W73" s="33">
        <f t="shared" si="26"/>
        <v>126</v>
      </c>
      <c r="X73" s="34" t="s">
        <v>25</v>
      </c>
      <c r="Y73" s="35">
        <f t="shared" si="27"/>
        <v>152.41997200321822</v>
      </c>
      <c r="Z73" s="36"/>
    </row>
    <row r="74" spans="1:26" ht="14.25">
      <c r="A74" s="22" t="s">
        <v>83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36"/>
    </row>
    <row r="75" spans="1:26" ht="14.25">
      <c r="A75" s="23">
        <v>46</v>
      </c>
      <c r="B75" s="24" t="s">
        <v>84</v>
      </c>
      <c r="C75" s="25">
        <v>33701</v>
      </c>
      <c r="D75" s="31" t="s">
        <v>22</v>
      </c>
      <c r="E75" s="27">
        <v>85.3</v>
      </c>
      <c r="F75" s="28">
        <f>POWER(10,(Parameetrid!$C$2*(LOG10(E75/Parameetrid!$C$3))^2))</f>
        <v>1.1259811931456398</v>
      </c>
      <c r="G75" s="23">
        <v>90</v>
      </c>
      <c r="H75" s="29" t="s">
        <v>23</v>
      </c>
      <c r="I75" s="30">
        <v>95</v>
      </c>
      <c r="J75" s="29" t="s">
        <v>23</v>
      </c>
      <c r="K75" s="23" t="s">
        <v>24</v>
      </c>
      <c r="L75" s="29"/>
      <c r="M75" s="23">
        <v>110</v>
      </c>
      <c r="N75" s="29" t="s">
        <v>23</v>
      </c>
      <c r="O75" s="23" t="s">
        <v>24</v>
      </c>
      <c r="P75" s="29"/>
      <c r="Q75" s="23" t="s">
        <v>24</v>
      </c>
      <c r="R75" s="29"/>
      <c r="S75" s="31">
        <f>MAX(IF(H75="x",0,G75),IF(J75="x",0,I75),IF(L75="x",0,K75))</f>
        <v>95</v>
      </c>
      <c r="T75" s="32">
        <v>1</v>
      </c>
      <c r="U75" s="31">
        <f>MAX(IF(N75="x",0,M75),IF(P75="x",0,O75),IF(R75="x",0,Q75))</f>
        <v>110</v>
      </c>
      <c r="V75" s="32">
        <v>1</v>
      </c>
      <c r="W75" s="33">
        <f>S75+U75</f>
        <v>205</v>
      </c>
      <c r="X75" s="34" t="s">
        <v>27</v>
      </c>
      <c r="Y75" s="35">
        <f>W75*F75</f>
        <v>230.82614459485617</v>
      </c>
      <c r="Z75" s="36"/>
    </row>
    <row r="76" spans="1:26" ht="14.25">
      <c r="A76" s="22" t="s">
        <v>85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36"/>
    </row>
    <row r="77" spans="1:26" ht="14.25">
      <c r="A77" s="23">
        <v>74</v>
      </c>
      <c r="B77" s="24" t="s">
        <v>86</v>
      </c>
      <c r="C77" s="25">
        <v>40009</v>
      </c>
      <c r="D77" s="31" t="s">
        <v>87</v>
      </c>
      <c r="E77" s="27">
        <v>90.8</v>
      </c>
      <c r="F77" s="28">
        <f>POWER(10,(Parameetrid!$C$2*(LOG10(E77/Parameetrid!$C$3))^2))</f>
        <v>1.0994636846206576</v>
      </c>
      <c r="G77" s="23">
        <v>63</v>
      </c>
      <c r="H77" s="29" t="s">
        <v>23</v>
      </c>
      <c r="I77" s="30">
        <v>66</v>
      </c>
      <c r="J77" s="29" t="s">
        <v>23</v>
      </c>
      <c r="K77" s="23">
        <v>68</v>
      </c>
      <c r="L77" s="29" t="s">
        <v>24</v>
      </c>
      <c r="M77" s="23">
        <v>75</v>
      </c>
      <c r="N77" s="29" t="s">
        <v>23</v>
      </c>
      <c r="O77" s="23">
        <v>78</v>
      </c>
      <c r="P77" s="29" t="s">
        <v>23</v>
      </c>
      <c r="Q77" s="23">
        <v>81</v>
      </c>
      <c r="R77" s="29" t="s">
        <v>24</v>
      </c>
      <c r="S77" s="31">
        <f aca="true" t="shared" si="28" ref="S77:S78">MAX(IF(H77="x",0,G77),IF(J77="x",0,I77),IF(L77="x",0,K77))</f>
        <v>66</v>
      </c>
      <c r="T77" s="32">
        <v>1</v>
      </c>
      <c r="U77" s="31">
        <f aca="true" t="shared" si="29" ref="U77:U78">MAX(IF(N77="x",0,M77),IF(P77="x",0,O77),IF(R77="x",0,Q77))</f>
        <v>78</v>
      </c>
      <c r="V77" s="32">
        <v>2</v>
      </c>
      <c r="W77" s="33">
        <f aca="true" t="shared" si="30" ref="W77:W78">S77+U77</f>
        <v>144</v>
      </c>
      <c r="X77" s="34" t="s">
        <v>25</v>
      </c>
      <c r="Y77" s="35">
        <f aca="true" t="shared" si="31" ref="Y77:Y78">W77*F77</f>
        <v>158.32277058537468</v>
      </c>
      <c r="Z77" s="36"/>
    </row>
    <row r="78" spans="1:26" ht="14.25">
      <c r="A78" s="23">
        <v>26</v>
      </c>
      <c r="B78" s="24" t="s">
        <v>88</v>
      </c>
      <c r="C78" s="25">
        <v>38946</v>
      </c>
      <c r="D78" s="31" t="s">
        <v>22</v>
      </c>
      <c r="E78" s="27">
        <v>96.2</v>
      </c>
      <c r="F78" s="28">
        <f>POWER(10,(Parameetrid!$C$2*(LOG10(E78/Parameetrid!$C$3))^2))</f>
        <v>1.0780597562073804</v>
      </c>
      <c r="G78" s="23">
        <v>64</v>
      </c>
      <c r="H78" s="29" t="s">
        <v>23</v>
      </c>
      <c r="I78" s="30">
        <v>68</v>
      </c>
      <c r="J78" s="29" t="s">
        <v>24</v>
      </c>
      <c r="K78" s="23">
        <v>68</v>
      </c>
      <c r="L78" s="29" t="s">
        <v>24</v>
      </c>
      <c r="M78" s="23">
        <v>80</v>
      </c>
      <c r="N78" s="29" t="s">
        <v>23</v>
      </c>
      <c r="O78" s="23">
        <v>83</v>
      </c>
      <c r="P78" s="29" t="s">
        <v>23</v>
      </c>
      <c r="Q78" s="23">
        <v>87</v>
      </c>
      <c r="R78" s="29" t="s">
        <v>23</v>
      </c>
      <c r="S78" s="31">
        <f t="shared" si="28"/>
        <v>64</v>
      </c>
      <c r="T78" s="32">
        <v>2</v>
      </c>
      <c r="U78" s="31">
        <f t="shared" si="29"/>
        <v>87</v>
      </c>
      <c r="V78" s="32">
        <v>1</v>
      </c>
      <c r="W78" s="33">
        <f t="shared" si="30"/>
        <v>151</v>
      </c>
      <c r="X78" s="34" t="s">
        <v>27</v>
      </c>
      <c r="Y78" s="35">
        <f t="shared" si="31"/>
        <v>162.78702318731445</v>
      </c>
      <c r="Z78" s="36"/>
    </row>
    <row r="79" spans="1:25" ht="14.25">
      <c r="A79" s="39"/>
      <c r="B79" s="39"/>
      <c r="C79" s="39"/>
      <c r="D79" s="40"/>
      <c r="E79" s="41"/>
      <c r="F79" s="42"/>
      <c r="G79" s="39"/>
      <c r="H79" s="39"/>
      <c r="I79" s="43"/>
      <c r="J79" s="43"/>
      <c r="K79" s="40"/>
      <c r="L79" s="40"/>
      <c r="M79" s="39"/>
      <c r="N79" s="39"/>
      <c r="O79" s="43"/>
      <c r="P79" s="43"/>
      <c r="Q79" s="43"/>
      <c r="R79" s="43"/>
      <c r="S79" s="40"/>
      <c r="T79" s="44"/>
      <c r="U79" s="40"/>
      <c r="V79" s="44"/>
      <c r="W79" s="40"/>
      <c r="X79" s="44"/>
      <c r="Y79" s="45"/>
    </row>
    <row r="80" spans="2:22" ht="14.25">
      <c r="B80" s="46" t="s">
        <v>43</v>
      </c>
      <c r="C80" s="13" t="s">
        <v>44</v>
      </c>
      <c r="D80" s="47"/>
      <c r="E80" s="1"/>
      <c r="F80" s="48" t="s">
        <v>45</v>
      </c>
      <c r="G80" s="13" t="s">
        <v>46</v>
      </c>
      <c r="H80" s="49"/>
      <c r="I80" s="49"/>
      <c r="J80" s="49"/>
      <c r="K80" s="50"/>
      <c r="L80" s="50"/>
      <c r="M80" s="11"/>
      <c r="N80" s="11"/>
      <c r="O80" s="46" t="s">
        <v>47</v>
      </c>
      <c r="P80" s="51" t="s">
        <v>34</v>
      </c>
      <c r="Q80" s="46"/>
      <c r="R80" s="46"/>
      <c r="S80" s="52"/>
      <c r="T80" s="53"/>
      <c r="U80" s="54"/>
      <c r="V80" s="55"/>
    </row>
    <row r="81" spans="2:22" ht="14.25">
      <c r="B81" s="39"/>
      <c r="C81" s="13" t="s">
        <v>53</v>
      </c>
      <c r="D81" s="47"/>
      <c r="E81" s="56"/>
      <c r="F81" s="12"/>
      <c r="G81" s="13" t="s">
        <v>50</v>
      </c>
      <c r="H81" s="49"/>
      <c r="I81" s="49"/>
      <c r="J81" s="49"/>
      <c r="K81" s="50"/>
      <c r="L81" s="50"/>
      <c r="M81" s="11"/>
      <c r="N81" s="11"/>
      <c r="O81" s="57" t="s">
        <v>51</v>
      </c>
      <c r="P81" s="50" t="s">
        <v>54</v>
      </c>
      <c r="R81" s="57"/>
      <c r="S81" s="52"/>
      <c r="T81" s="53"/>
      <c r="U81" s="9"/>
      <c r="V81" s="4"/>
    </row>
    <row r="82" spans="3:7" ht="14.25">
      <c r="C82" s="51" t="s">
        <v>49</v>
      </c>
      <c r="G82" s="51" t="s">
        <v>72</v>
      </c>
    </row>
    <row r="83" spans="13:23" ht="14.25">
      <c r="M83" s="4"/>
      <c r="N83" s="4"/>
      <c r="O83" s="46" t="s">
        <v>55</v>
      </c>
      <c r="P83" s="51" t="s">
        <v>56</v>
      </c>
      <c r="Q83" s="9"/>
      <c r="R83" s="9"/>
      <c r="W83" s="9"/>
    </row>
    <row r="84" spans="2:23" ht="14.25">
      <c r="B84" s="51" t="s">
        <v>89</v>
      </c>
      <c r="M84" s="4"/>
      <c r="N84" s="4"/>
      <c r="P84" s="51" t="s">
        <v>57</v>
      </c>
      <c r="Q84" s="9"/>
      <c r="R84" s="9"/>
      <c r="W84" s="9"/>
    </row>
    <row r="85" spans="2:23" ht="14.25">
      <c r="B85" s="51" t="s">
        <v>90</v>
      </c>
      <c r="M85" s="4"/>
      <c r="N85" s="4"/>
      <c r="Q85" s="9"/>
      <c r="R85" s="9"/>
      <c r="W85" s="9"/>
    </row>
    <row r="86" spans="2:23" ht="14.25">
      <c r="B86" s="51" t="s">
        <v>91</v>
      </c>
      <c r="M86" s="4"/>
      <c r="N86" s="4"/>
      <c r="Q86" s="9"/>
      <c r="R86" s="9"/>
      <c r="W86" s="9"/>
    </row>
    <row r="87" spans="2:23" ht="14.25">
      <c r="B87" s="51" t="s">
        <v>92</v>
      </c>
      <c r="M87" s="4"/>
      <c r="N87" s="4"/>
      <c r="Q87" s="9"/>
      <c r="R87" s="9"/>
      <c r="W87" s="9"/>
    </row>
    <row r="88" spans="13:23" ht="14.25">
      <c r="M88" s="4"/>
      <c r="N88" s="4"/>
      <c r="Q88" s="9"/>
      <c r="R88" s="9"/>
      <c r="W88" s="9"/>
    </row>
    <row r="89" spans="13:23" ht="14.25">
      <c r="M89" s="4"/>
      <c r="N89" s="4"/>
      <c r="Q89" s="9"/>
      <c r="R89" s="9"/>
      <c r="W89" s="9"/>
    </row>
    <row r="90" spans="13:23" ht="14.25">
      <c r="M90" s="4"/>
      <c r="N90" s="4"/>
      <c r="Q90" s="9"/>
      <c r="R90" s="9"/>
      <c r="W90" s="9"/>
    </row>
    <row r="91" spans="13:23" ht="14.25">
      <c r="M91" s="4"/>
      <c r="N91" s="4"/>
      <c r="Q91" s="9"/>
      <c r="R91" s="9"/>
      <c r="W91" s="9"/>
    </row>
    <row r="92" spans="13:23" ht="14.25">
      <c r="M92" s="4"/>
      <c r="N92" s="4"/>
      <c r="Q92" s="9"/>
      <c r="R92" s="9"/>
      <c r="W92" s="9"/>
    </row>
    <row r="93" spans="13:23" ht="14.25">
      <c r="M93" s="4"/>
      <c r="N93" s="4"/>
      <c r="Q93" s="9"/>
      <c r="R93" s="9"/>
      <c r="W93" s="9"/>
    </row>
    <row r="94" spans="1:25" ht="18.75">
      <c r="A94" s="5" t="s">
        <v>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8.75">
      <c r="A95" s="5" t="s">
        <v>1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6.5">
      <c r="A96" s="6">
        <v>45360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4.25">
      <c r="A97" s="7" t="s">
        <v>2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3" ht="14.25">
      <c r="B98" s="3" t="s">
        <v>93</v>
      </c>
      <c r="M98" s="4"/>
      <c r="N98" s="4"/>
      <c r="Q98" s="9"/>
      <c r="R98" s="9"/>
      <c r="W98" s="9"/>
    </row>
    <row r="99" spans="1:25" ht="14.25">
      <c r="A99" s="15" t="s">
        <v>4</v>
      </c>
      <c r="B99" s="15"/>
      <c r="C99" s="15"/>
      <c r="D99" s="15"/>
      <c r="E99" s="15"/>
      <c r="F99" s="15"/>
      <c r="G99" s="15" t="s">
        <v>5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 t="s">
        <v>6</v>
      </c>
      <c r="T99" s="15"/>
      <c r="U99" s="15"/>
      <c r="V99" s="15"/>
      <c r="W99" s="15"/>
      <c r="X99" s="15"/>
      <c r="Y99" s="15"/>
    </row>
    <row r="100" spans="1:25" ht="12.75" customHeight="1">
      <c r="A100" s="16" t="s">
        <v>7</v>
      </c>
      <c r="B100" s="16" t="s">
        <v>8</v>
      </c>
      <c r="C100" s="16" t="s">
        <v>9</v>
      </c>
      <c r="D100" s="16" t="s">
        <v>10</v>
      </c>
      <c r="E100" s="17" t="s">
        <v>11</v>
      </c>
      <c r="F100" s="18" t="s">
        <v>12</v>
      </c>
      <c r="G100" s="19" t="s">
        <v>13</v>
      </c>
      <c r="H100" s="19"/>
      <c r="I100" s="19"/>
      <c r="J100" s="19"/>
      <c r="K100" s="19"/>
      <c r="L100" s="19"/>
      <c r="M100" s="19" t="s">
        <v>14</v>
      </c>
      <c r="N100" s="19"/>
      <c r="O100" s="19"/>
      <c r="P100" s="19"/>
      <c r="Q100" s="19"/>
      <c r="R100" s="19"/>
      <c r="S100" s="19" t="s">
        <v>15</v>
      </c>
      <c r="T100" s="20"/>
      <c r="U100" s="19" t="s">
        <v>16</v>
      </c>
      <c r="V100" s="20"/>
      <c r="W100" s="19" t="s">
        <v>17</v>
      </c>
      <c r="X100" s="20" t="s">
        <v>18</v>
      </c>
      <c r="Y100" s="21" t="s">
        <v>19</v>
      </c>
    </row>
    <row r="101" spans="1:25" ht="14.25">
      <c r="A101" s="16"/>
      <c r="B101" s="16"/>
      <c r="C101" s="16"/>
      <c r="D101" s="16"/>
      <c r="E101" s="17"/>
      <c r="F101" s="18"/>
      <c r="G101" s="19">
        <v>1</v>
      </c>
      <c r="H101" s="19"/>
      <c r="I101" s="19">
        <v>2</v>
      </c>
      <c r="J101" s="19"/>
      <c r="K101" s="19">
        <v>3</v>
      </c>
      <c r="L101" s="19"/>
      <c r="M101" s="19">
        <v>1</v>
      </c>
      <c r="N101" s="19"/>
      <c r="O101" s="19">
        <v>2</v>
      </c>
      <c r="P101" s="19"/>
      <c r="Q101" s="19">
        <v>3</v>
      </c>
      <c r="R101" s="19"/>
      <c r="S101" s="19"/>
      <c r="T101" s="20"/>
      <c r="U101" s="19"/>
      <c r="V101" s="20"/>
      <c r="W101" s="19"/>
      <c r="X101" s="20"/>
      <c r="Y101" s="21"/>
    </row>
    <row r="102" spans="1:25" ht="14.25">
      <c r="A102" s="61" t="s">
        <v>94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ht="14.25">
      <c r="A103" s="23">
        <v>41</v>
      </c>
      <c r="B103" s="24" t="s">
        <v>95</v>
      </c>
      <c r="C103" s="25">
        <v>33515</v>
      </c>
      <c r="D103" s="31" t="s">
        <v>22</v>
      </c>
      <c r="E103" s="27">
        <v>82.7</v>
      </c>
      <c r="F103" s="62">
        <f>POWER(10,(Parameetrid!$B$2*(LOG10(E103/Parameetrid!$B$3))^2))</f>
        <v>1.2549783675556359</v>
      </c>
      <c r="G103" s="23">
        <v>76</v>
      </c>
      <c r="H103" s="29" t="s">
        <v>23</v>
      </c>
      <c r="I103" s="30">
        <v>82</v>
      </c>
      <c r="J103" s="29" t="s">
        <v>23</v>
      </c>
      <c r="K103" s="23">
        <v>86</v>
      </c>
      <c r="L103" s="29" t="s">
        <v>24</v>
      </c>
      <c r="M103" s="23">
        <v>101</v>
      </c>
      <c r="N103" s="29" t="s">
        <v>23</v>
      </c>
      <c r="O103" s="23">
        <v>105</v>
      </c>
      <c r="P103" s="29" t="s">
        <v>24</v>
      </c>
      <c r="Q103" s="23">
        <v>105</v>
      </c>
      <c r="R103" s="29" t="s">
        <v>24</v>
      </c>
      <c r="S103" s="31">
        <f aca="true" t="shared" si="32" ref="S103:S107">MAX(IF(H103="x",0,G103),IF(J103="x",0,I103),IF(L103="x",0,K103))</f>
        <v>82</v>
      </c>
      <c r="T103" s="32">
        <v>4</v>
      </c>
      <c r="U103" s="31">
        <f aca="true" t="shared" si="33" ref="U103:U107">MAX(IF(N103="x",0,M103),IF(P103="x",0,O103),IF(R103="x",0,Q103))</f>
        <v>101</v>
      </c>
      <c r="V103" s="32">
        <v>4</v>
      </c>
      <c r="W103" s="33">
        <f aca="true" t="shared" si="34" ref="W103:W107">S103+U103</f>
        <v>183</v>
      </c>
      <c r="X103" s="34">
        <v>4</v>
      </c>
      <c r="Y103" s="35">
        <f aca="true" t="shared" si="35" ref="Y103:Y107">W103*F103</f>
        <v>229.66104126268135</v>
      </c>
    </row>
    <row r="104" spans="1:25" ht="14.25">
      <c r="A104" s="23">
        <v>82</v>
      </c>
      <c r="B104" s="24" t="s">
        <v>96</v>
      </c>
      <c r="C104" s="25">
        <v>39421</v>
      </c>
      <c r="D104" s="31" t="s">
        <v>65</v>
      </c>
      <c r="E104" s="27">
        <v>88.1</v>
      </c>
      <c r="F104" s="62">
        <f>POWER(10,(Parameetrid!$B$2*(LOG10(E104/Parameetrid!$B$3))^2))</f>
        <v>1.2148210192573539</v>
      </c>
      <c r="G104" s="23">
        <v>122</v>
      </c>
      <c r="H104" s="29" t="s">
        <v>23</v>
      </c>
      <c r="I104" s="30">
        <v>127</v>
      </c>
      <c r="J104" s="29" t="s">
        <v>23</v>
      </c>
      <c r="K104" s="23">
        <v>130</v>
      </c>
      <c r="L104" s="29" t="s">
        <v>24</v>
      </c>
      <c r="M104" s="23">
        <v>155</v>
      </c>
      <c r="N104" s="29" t="s">
        <v>23</v>
      </c>
      <c r="O104" s="23">
        <v>160</v>
      </c>
      <c r="P104" s="29" t="s">
        <v>24</v>
      </c>
      <c r="Q104" s="23">
        <v>160</v>
      </c>
      <c r="R104" s="29" t="s">
        <v>24</v>
      </c>
      <c r="S104" s="31">
        <f t="shared" si="32"/>
        <v>127</v>
      </c>
      <c r="T104" s="32">
        <v>1</v>
      </c>
      <c r="U104" s="31">
        <f t="shared" si="33"/>
        <v>155</v>
      </c>
      <c r="V104" s="32">
        <v>1</v>
      </c>
      <c r="W104" s="33">
        <f t="shared" si="34"/>
        <v>282</v>
      </c>
      <c r="X104" s="34" t="s">
        <v>27</v>
      </c>
      <c r="Y104" s="35">
        <f t="shared" si="35"/>
        <v>342.57952743057376</v>
      </c>
    </row>
    <row r="105" spans="1:25" ht="14.25">
      <c r="A105" s="23">
        <v>19</v>
      </c>
      <c r="B105" s="64" t="s">
        <v>97</v>
      </c>
      <c r="C105" s="25">
        <v>36551</v>
      </c>
      <c r="D105" s="31" t="s">
        <v>65</v>
      </c>
      <c r="E105" s="27">
        <v>84.4</v>
      </c>
      <c r="F105" s="62">
        <f>POWER(10,(Parameetrid!$B$2*(LOG10(E105/Parameetrid!$B$3))^2))</f>
        <v>1.2415771316002158</v>
      </c>
      <c r="G105" s="23">
        <v>95</v>
      </c>
      <c r="H105" s="29" t="s">
        <v>23</v>
      </c>
      <c r="I105" s="30">
        <v>100</v>
      </c>
      <c r="J105" s="29" t="s">
        <v>23</v>
      </c>
      <c r="K105" s="23">
        <v>105</v>
      </c>
      <c r="L105" s="29" t="s">
        <v>23</v>
      </c>
      <c r="M105" s="23">
        <v>120</v>
      </c>
      <c r="N105" s="29" t="s">
        <v>23</v>
      </c>
      <c r="O105" s="23">
        <v>125</v>
      </c>
      <c r="P105" s="29" t="s">
        <v>23</v>
      </c>
      <c r="Q105" s="23">
        <v>130</v>
      </c>
      <c r="R105" s="29" t="s">
        <v>24</v>
      </c>
      <c r="S105" s="31">
        <f t="shared" si="32"/>
        <v>105</v>
      </c>
      <c r="T105" s="32">
        <v>2</v>
      </c>
      <c r="U105" s="31">
        <f t="shared" si="33"/>
        <v>125</v>
      </c>
      <c r="V105" s="32">
        <v>2</v>
      </c>
      <c r="W105" s="33">
        <f t="shared" si="34"/>
        <v>230</v>
      </c>
      <c r="X105" s="34" t="s">
        <v>25</v>
      </c>
      <c r="Y105" s="35">
        <f t="shared" si="35"/>
        <v>285.56274026804965</v>
      </c>
    </row>
    <row r="106" spans="1:25" ht="14.25">
      <c r="A106" s="23">
        <v>97</v>
      </c>
      <c r="B106" s="64" t="s">
        <v>98</v>
      </c>
      <c r="C106" s="25">
        <v>38308</v>
      </c>
      <c r="D106" s="31" t="s">
        <v>99</v>
      </c>
      <c r="E106" s="27">
        <v>86.4</v>
      </c>
      <c r="F106" s="62">
        <f>POWER(10,(Parameetrid!$B$2*(LOG10(E106/Parameetrid!$B$3))^2))</f>
        <v>1.2267240354461948</v>
      </c>
      <c r="G106" s="23">
        <v>75</v>
      </c>
      <c r="H106" s="29" t="s">
        <v>23</v>
      </c>
      <c r="I106" s="30">
        <v>80</v>
      </c>
      <c r="J106" s="29" t="s">
        <v>23</v>
      </c>
      <c r="K106" s="23">
        <v>85</v>
      </c>
      <c r="L106" s="29" t="s">
        <v>24</v>
      </c>
      <c r="M106" s="23">
        <v>101</v>
      </c>
      <c r="N106" s="29" t="s">
        <v>24</v>
      </c>
      <c r="O106" s="23">
        <v>101</v>
      </c>
      <c r="P106" s="29" t="s">
        <v>24</v>
      </c>
      <c r="Q106" s="23">
        <v>101</v>
      </c>
      <c r="R106" s="29" t="s">
        <v>24</v>
      </c>
      <c r="S106" s="31">
        <f t="shared" si="32"/>
        <v>80</v>
      </c>
      <c r="T106" s="32">
        <v>5</v>
      </c>
      <c r="U106" s="31">
        <f t="shared" si="33"/>
        <v>0</v>
      </c>
      <c r="V106" s="32" t="s">
        <v>100</v>
      </c>
      <c r="W106" s="33">
        <f t="shared" si="34"/>
        <v>80</v>
      </c>
      <c r="X106" s="34" t="s">
        <v>100</v>
      </c>
      <c r="Y106" s="35">
        <f t="shared" si="35"/>
        <v>98.13792283569558</v>
      </c>
    </row>
    <row r="107" spans="1:25" ht="14.25">
      <c r="A107" s="23">
        <v>11</v>
      </c>
      <c r="B107" s="24" t="s">
        <v>101</v>
      </c>
      <c r="C107" s="25">
        <v>39270</v>
      </c>
      <c r="D107" s="31" t="s">
        <v>87</v>
      </c>
      <c r="E107" s="27">
        <v>87.4</v>
      </c>
      <c r="F107" s="62">
        <f>POWER(10,(Parameetrid!$B$2*(LOG10(E107/Parameetrid!$B$3))^2))</f>
        <v>1.2196450339394762</v>
      </c>
      <c r="G107" s="23">
        <v>96</v>
      </c>
      <c r="H107" s="29" t="s">
        <v>24</v>
      </c>
      <c r="I107" s="30">
        <v>97</v>
      </c>
      <c r="J107" s="29" t="s">
        <v>23</v>
      </c>
      <c r="K107" s="23">
        <v>101</v>
      </c>
      <c r="L107" s="29" t="s">
        <v>23</v>
      </c>
      <c r="M107" s="23">
        <v>116</v>
      </c>
      <c r="N107" s="29" t="s">
        <v>23</v>
      </c>
      <c r="O107" s="23">
        <v>121</v>
      </c>
      <c r="P107" s="29" t="s">
        <v>24</v>
      </c>
      <c r="Q107" s="23">
        <v>126</v>
      </c>
      <c r="R107" s="29" t="s">
        <v>24</v>
      </c>
      <c r="S107" s="31">
        <f t="shared" si="32"/>
        <v>101</v>
      </c>
      <c r="T107" s="32">
        <v>3</v>
      </c>
      <c r="U107" s="31">
        <f t="shared" si="33"/>
        <v>116</v>
      </c>
      <c r="V107" s="32">
        <v>3</v>
      </c>
      <c r="W107" s="33">
        <f t="shared" si="34"/>
        <v>217</v>
      </c>
      <c r="X107" s="34" t="s">
        <v>36</v>
      </c>
      <c r="Y107" s="35">
        <f t="shared" si="35"/>
        <v>264.66297236486633</v>
      </c>
    </row>
    <row r="108" spans="1:25" ht="14.25">
      <c r="A108" s="61" t="s">
        <v>102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:25" ht="14.25">
      <c r="A109" s="23">
        <v>58</v>
      </c>
      <c r="B109" s="24" t="s">
        <v>103</v>
      </c>
      <c r="C109" s="25">
        <v>35085</v>
      </c>
      <c r="D109" s="31" t="s">
        <v>22</v>
      </c>
      <c r="E109" s="27">
        <v>95.5</v>
      </c>
      <c r="F109" s="62">
        <f>POWER(10,(Parameetrid!$B$2*(LOG10(E109/Parameetrid!$B$3))^2))</f>
        <v>1.169728604397804</v>
      </c>
      <c r="G109" s="23">
        <v>80</v>
      </c>
      <c r="H109" s="29" t="s">
        <v>23</v>
      </c>
      <c r="I109" s="30">
        <v>87</v>
      </c>
      <c r="J109" s="29" t="s">
        <v>23</v>
      </c>
      <c r="K109" s="23">
        <v>92</v>
      </c>
      <c r="L109" s="29" t="s">
        <v>23</v>
      </c>
      <c r="M109" s="23">
        <v>127</v>
      </c>
      <c r="N109" s="29" t="s">
        <v>24</v>
      </c>
      <c r="O109" s="23">
        <v>127</v>
      </c>
      <c r="P109" s="29" t="s">
        <v>24</v>
      </c>
      <c r="Q109" s="23">
        <v>127</v>
      </c>
      <c r="R109" s="29" t="s">
        <v>23</v>
      </c>
      <c r="S109" s="31">
        <f aca="true" t="shared" si="36" ref="S109:S112">MAX(IF(H109="x",0,G109),IF(J109="x",0,I109),IF(L109="x",0,K109))</f>
        <v>92</v>
      </c>
      <c r="T109" s="32">
        <v>3</v>
      </c>
      <c r="U109" s="31">
        <f aca="true" t="shared" si="37" ref="U109:U112">MAX(IF(N109="x",0,M109),IF(P109="x",0,O109),IF(R109="x",0,Q109))</f>
        <v>127</v>
      </c>
      <c r="V109" s="32">
        <v>2</v>
      </c>
      <c r="W109" s="33">
        <f aca="true" t="shared" si="38" ref="W109:W112">S109+U109</f>
        <v>219</v>
      </c>
      <c r="X109" s="34" t="s">
        <v>25</v>
      </c>
      <c r="Y109" s="35">
        <f aca="true" t="shared" si="39" ref="Y109:Y112">W109*F109</f>
        <v>256.17056436311907</v>
      </c>
    </row>
    <row r="110" spans="1:31" ht="14.25" hidden="1">
      <c r="A110" s="23"/>
      <c r="B110" s="24" t="s">
        <v>104</v>
      </c>
      <c r="C110" s="25">
        <v>32528</v>
      </c>
      <c r="D110" s="31" t="s">
        <v>99</v>
      </c>
      <c r="E110" s="27"/>
      <c r="F110" s="62" t="e">
        <f>POWER(10,(Parameetrid!$B$2*(LOG10(E110/Parameetrid!$B$3))^2))</f>
        <v>#VALUE!</v>
      </c>
      <c r="G110" s="23"/>
      <c r="H110" s="29"/>
      <c r="I110" s="30"/>
      <c r="J110" s="29"/>
      <c r="K110" s="23"/>
      <c r="L110" s="29"/>
      <c r="M110" s="23"/>
      <c r="N110" s="29"/>
      <c r="O110" s="23"/>
      <c r="P110" s="29"/>
      <c r="Q110" s="23"/>
      <c r="R110" s="29"/>
      <c r="S110" s="31">
        <f t="shared" si="36"/>
        <v>0</v>
      </c>
      <c r="T110" s="32"/>
      <c r="U110" s="31">
        <f t="shared" si="37"/>
        <v>0</v>
      </c>
      <c r="V110" s="32"/>
      <c r="W110" s="33">
        <f t="shared" si="38"/>
        <v>0</v>
      </c>
      <c r="X110" s="34"/>
      <c r="Y110" s="35" t="e">
        <f t="shared" si="39"/>
        <v>#VALUE!</v>
      </c>
      <c r="AE110" s="8"/>
    </row>
    <row r="111" spans="1:25" ht="14.25">
      <c r="A111" s="23">
        <v>16</v>
      </c>
      <c r="B111" s="24" t="s">
        <v>105</v>
      </c>
      <c r="C111" s="25">
        <v>32857</v>
      </c>
      <c r="D111" s="31" t="s">
        <v>99</v>
      </c>
      <c r="E111" s="27">
        <v>95.3</v>
      </c>
      <c r="F111" s="62">
        <f>POWER(10,(Parameetrid!$B$2*(LOG10(E111/Parameetrid!$B$3))^2))</f>
        <v>1.1708187053963175</v>
      </c>
      <c r="G111" s="23">
        <v>130</v>
      </c>
      <c r="H111" s="29" t="s">
        <v>23</v>
      </c>
      <c r="I111" s="30">
        <v>138</v>
      </c>
      <c r="J111" s="29" t="s">
        <v>23</v>
      </c>
      <c r="K111" s="23">
        <v>145</v>
      </c>
      <c r="L111" s="29" t="s">
        <v>23</v>
      </c>
      <c r="M111" s="23">
        <v>150</v>
      </c>
      <c r="N111" s="29" t="s">
        <v>23</v>
      </c>
      <c r="O111" s="23">
        <v>160</v>
      </c>
      <c r="P111" s="29" t="s">
        <v>24</v>
      </c>
      <c r="Q111" s="23">
        <v>160</v>
      </c>
      <c r="R111" s="29" t="s">
        <v>23</v>
      </c>
      <c r="S111" s="31">
        <f t="shared" si="36"/>
        <v>145</v>
      </c>
      <c r="T111" s="32">
        <v>1</v>
      </c>
      <c r="U111" s="31">
        <f t="shared" si="37"/>
        <v>160</v>
      </c>
      <c r="V111" s="32">
        <v>1</v>
      </c>
      <c r="W111" s="33">
        <f t="shared" si="38"/>
        <v>305</v>
      </c>
      <c r="X111" s="34" t="s">
        <v>27</v>
      </c>
      <c r="Y111" s="35">
        <f t="shared" si="39"/>
        <v>357.09970514587684</v>
      </c>
    </row>
    <row r="112" spans="1:25" ht="14.25">
      <c r="A112" s="23">
        <v>76</v>
      </c>
      <c r="B112" s="24" t="s">
        <v>106</v>
      </c>
      <c r="C112" s="25">
        <v>38602</v>
      </c>
      <c r="D112" s="31" t="s">
        <v>67</v>
      </c>
      <c r="E112" s="27">
        <v>91.1</v>
      </c>
      <c r="F112" s="62">
        <f>POWER(10,(Parameetrid!$B$2*(LOG10(E112/Parameetrid!$B$3))^2))</f>
        <v>1.1952998219974225</v>
      </c>
      <c r="G112" s="23">
        <v>92</v>
      </c>
      <c r="H112" s="29" t="s">
        <v>23</v>
      </c>
      <c r="I112" s="30">
        <v>97</v>
      </c>
      <c r="J112" s="29" t="s">
        <v>24</v>
      </c>
      <c r="K112" s="23">
        <v>97</v>
      </c>
      <c r="L112" s="29" t="s">
        <v>24</v>
      </c>
      <c r="M112" s="23">
        <v>112</v>
      </c>
      <c r="N112" s="29" t="s">
        <v>23</v>
      </c>
      <c r="O112" s="23">
        <v>121</v>
      </c>
      <c r="P112" s="29" t="s">
        <v>23</v>
      </c>
      <c r="Q112" s="23">
        <v>126</v>
      </c>
      <c r="R112" s="29" t="s">
        <v>24</v>
      </c>
      <c r="S112" s="31">
        <f t="shared" si="36"/>
        <v>92</v>
      </c>
      <c r="T112" s="32">
        <v>2</v>
      </c>
      <c r="U112" s="31">
        <f t="shared" si="37"/>
        <v>121</v>
      </c>
      <c r="V112" s="32">
        <v>3</v>
      </c>
      <c r="W112" s="33">
        <f t="shared" si="38"/>
        <v>213</v>
      </c>
      <c r="X112" s="34" t="s">
        <v>36</v>
      </c>
      <c r="Y112" s="35">
        <f t="shared" si="39"/>
        <v>254.59886208545097</v>
      </c>
    </row>
    <row r="114" spans="2:22" ht="14.25">
      <c r="B114" s="46" t="s">
        <v>43</v>
      </c>
      <c r="C114" s="13" t="s">
        <v>44</v>
      </c>
      <c r="D114" s="47"/>
      <c r="E114" s="1"/>
      <c r="F114" s="48" t="s">
        <v>45</v>
      </c>
      <c r="G114" s="13" t="s">
        <v>54</v>
      </c>
      <c r="H114" s="49"/>
      <c r="I114" s="49"/>
      <c r="J114" s="49"/>
      <c r="K114" s="50"/>
      <c r="L114" s="50"/>
      <c r="M114" s="11"/>
      <c r="N114" s="11"/>
      <c r="O114" s="46" t="s">
        <v>47</v>
      </c>
      <c r="P114" s="51" t="s">
        <v>53</v>
      </c>
      <c r="Q114" s="46"/>
      <c r="R114" s="46"/>
      <c r="S114" s="52"/>
      <c r="T114" s="53"/>
      <c r="U114" s="54"/>
      <c r="V114" s="55"/>
    </row>
    <row r="115" spans="2:22" ht="14.25">
      <c r="B115" s="39"/>
      <c r="C115" s="13" t="s">
        <v>79</v>
      </c>
      <c r="D115" s="47"/>
      <c r="E115" s="56"/>
      <c r="F115" s="12"/>
      <c r="G115" s="13" t="s">
        <v>34</v>
      </c>
      <c r="H115" s="49"/>
      <c r="I115" s="49"/>
      <c r="J115" s="49"/>
      <c r="K115" s="50"/>
      <c r="L115" s="50"/>
      <c r="M115" s="11"/>
      <c r="N115" s="11"/>
      <c r="O115" s="57" t="s">
        <v>51</v>
      </c>
      <c r="P115" s="51" t="s">
        <v>107</v>
      </c>
      <c r="R115" s="57"/>
      <c r="S115" s="52"/>
      <c r="T115" s="53"/>
      <c r="U115" s="9"/>
      <c r="V115" s="4"/>
    </row>
    <row r="116" spans="3:23" ht="14.25">
      <c r="C116" s="51" t="s">
        <v>48</v>
      </c>
      <c r="G116" s="51" t="s">
        <v>72</v>
      </c>
      <c r="M116" s="4"/>
      <c r="N116" s="4"/>
      <c r="P116" s="51"/>
      <c r="Q116" s="9"/>
      <c r="R116" s="9"/>
      <c r="W116" s="9"/>
    </row>
    <row r="117" spans="3:23" ht="14.25">
      <c r="C117" s="51"/>
      <c r="G117" s="51"/>
      <c r="M117" s="4"/>
      <c r="N117" s="4"/>
      <c r="O117" s="46" t="s">
        <v>55</v>
      </c>
      <c r="P117" s="51" t="s">
        <v>56</v>
      </c>
      <c r="Q117" s="9"/>
      <c r="R117" s="9"/>
      <c r="W117" s="9"/>
    </row>
    <row r="118" spans="3:23" ht="14.25">
      <c r="C118" s="51"/>
      <c r="M118" s="4"/>
      <c r="N118" s="4"/>
      <c r="P118" s="51" t="s">
        <v>57</v>
      </c>
      <c r="Q118" s="9"/>
      <c r="R118" s="9"/>
      <c r="W118" s="9"/>
    </row>
    <row r="119" spans="13:23" ht="14.25">
      <c r="M119" s="4"/>
      <c r="N119" s="4"/>
      <c r="Q119" s="9"/>
      <c r="R119" s="9"/>
      <c r="W119" s="9"/>
    </row>
    <row r="120" spans="13:23" ht="14.25">
      <c r="M120" s="4"/>
      <c r="N120" s="4"/>
      <c r="Q120" s="9"/>
      <c r="R120" s="9"/>
      <c r="W120" s="9"/>
    </row>
    <row r="121" spans="13:23" ht="14.25">
      <c r="M121" s="4"/>
      <c r="N121" s="4"/>
      <c r="Q121" s="9"/>
      <c r="R121" s="9"/>
      <c r="W121" s="9"/>
    </row>
    <row r="122" spans="13:23" ht="14.25">
      <c r="M122" s="4"/>
      <c r="N122" s="4"/>
      <c r="Q122" s="9"/>
      <c r="R122" s="9"/>
      <c r="W122" s="9"/>
    </row>
    <row r="123" spans="1:25" ht="18.75">
      <c r="A123" s="5" t="s">
        <v>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8.75">
      <c r="A124" s="5" t="s">
        <v>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6.5">
      <c r="A125" s="6">
        <v>45360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4.25">
      <c r="A126" s="7" t="s">
        <v>2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3" ht="14.25">
      <c r="B127" s="3" t="s">
        <v>108</v>
      </c>
      <c r="M127" s="4"/>
      <c r="N127" s="4"/>
      <c r="Q127" s="9"/>
      <c r="R127" s="9"/>
      <c r="W127" s="9"/>
    </row>
    <row r="128" spans="1:25" ht="14.25">
      <c r="A128" s="15" t="s">
        <v>4</v>
      </c>
      <c r="B128" s="15"/>
      <c r="C128" s="15"/>
      <c r="D128" s="15"/>
      <c r="E128" s="15"/>
      <c r="F128" s="15"/>
      <c r="G128" s="15" t="s">
        <v>5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 t="s">
        <v>6</v>
      </c>
      <c r="T128" s="15"/>
      <c r="U128" s="15"/>
      <c r="V128" s="15"/>
      <c r="W128" s="15"/>
      <c r="X128" s="15"/>
      <c r="Y128" s="15"/>
    </row>
    <row r="129" spans="1:25" ht="12.75" customHeight="1">
      <c r="A129" s="16" t="s">
        <v>7</v>
      </c>
      <c r="B129" s="16" t="s">
        <v>8</v>
      </c>
      <c r="C129" s="16" t="s">
        <v>9</v>
      </c>
      <c r="D129" s="16" t="s">
        <v>10</v>
      </c>
      <c r="E129" s="17" t="s">
        <v>11</v>
      </c>
      <c r="F129" s="18" t="s">
        <v>12</v>
      </c>
      <c r="G129" s="19" t="s">
        <v>13</v>
      </c>
      <c r="H129" s="19"/>
      <c r="I129" s="19"/>
      <c r="J129" s="19"/>
      <c r="K129" s="19"/>
      <c r="L129" s="19"/>
      <c r="M129" s="19" t="s">
        <v>14</v>
      </c>
      <c r="N129" s="19"/>
      <c r="O129" s="19"/>
      <c r="P129" s="19"/>
      <c r="Q129" s="19"/>
      <c r="R129" s="19"/>
      <c r="S129" s="19" t="s">
        <v>15</v>
      </c>
      <c r="T129" s="20"/>
      <c r="U129" s="19" t="s">
        <v>16</v>
      </c>
      <c r="V129" s="20"/>
      <c r="W129" s="19" t="s">
        <v>17</v>
      </c>
      <c r="X129" s="20" t="s">
        <v>18</v>
      </c>
      <c r="Y129" s="21" t="s">
        <v>19</v>
      </c>
    </row>
    <row r="130" spans="1:25" ht="14.25">
      <c r="A130" s="16"/>
      <c r="B130" s="16"/>
      <c r="C130" s="16"/>
      <c r="D130" s="16"/>
      <c r="E130" s="17"/>
      <c r="F130" s="18"/>
      <c r="G130" s="19">
        <v>1</v>
      </c>
      <c r="H130" s="19"/>
      <c r="I130" s="19">
        <v>2</v>
      </c>
      <c r="J130" s="19"/>
      <c r="K130" s="19">
        <v>3</v>
      </c>
      <c r="L130" s="19"/>
      <c r="M130" s="19">
        <v>1</v>
      </c>
      <c r="N130" s="19"/>
      <c r="O130" s="19">
        <v>2</v>
      </c>
      <c r="P130" s="19"/>
      <c r="Q130" s="19">
        <v>3</v>
      </c>
      <c r="R130" s="19"/>
      <c r="S130" s="19"/>
      <c r="T130" s="20"/>
      <c r="U130" s="19"/>
      <c r="V130" s="20"/>
      <c r="W130" s="19"/>
      <c r="X130" s="20"/>
      <c r="Y130" s="21"/>
    </row>
    <row r="131" spans="1:25" ht="14.25">
      <c r="A131" s="65" t="s">
        <v>109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</row>
    <row r="132" spans="1:25" ht="14.25">
      <c r="A132" s="23">
        <v>72</v>
      </c>
      <c r="B132" s="24" t="s">
        <v>110</v>
      </c>
      <c r="C132" s="25">
        <v>35842</v>
      </c>
      <c r="D132" s="31" t="s">
        <v>87</v>
      </c>
      <c r="E132" s="27">
        <v>96.3</v>
      </c>
      <c r="F132" s="62">
        <f>POWER(10,(Parameetrid!$B$2*(LOG10(E132/Parameetrid!$B$3))^2))</f>
        <v>1.165432810917393</v>
      </c>
      <c r="G132" s="23">
        <v>105</v>
      </c>
      <c r="H132" s="29" t="s">
        <v>23</v>
      </c>
      <c r="I132" s="30">
        <v>112</v>
      </c>
      <c r="J132" s="29" t="s">
        <v>23</v>
      </c>
      <c r="K132" s="23">
        <v>119</v>
      </c>
      <c r="L132" s="29" t="s">
        <v>24</v>
      </c>
      <c r="M132" s="23">
        <v>142</v>
      </c>
      <c r="N132" s="29" t="s">
        <v>23</v>
      </c>
      <c r="O132" s="23">
        <v>149</v>
      </c>
      <c r="P132" s="29" t="s">
        <v>23</v>
      </c>
      <c r="Q132" s="23">
        <v>156</v>
      </c>
      <c r="R132" s="29" t="s">
        <v>24</v>
      </c>
      <c r="S132" s="31">
        <f aca="true" t="shared" si="40" ref="S132:S133">MAX(IF(H133="x",0,G132),IF(J132="x",0,I132),IF(L132="x",0,K132))</f>
        <v>112</v>
      </c>
      <c r="T132" s="32">
        <v>3</v>
      </c>
      <c r="U132" s="31">
        <f aca="true" t="shared" si="41" ref="U132:U136">MAX(IF(N132="x",0,M132),IF(P132="x",0,O132),IF(R132="x",0,Q132))</f>
        <v>149</v>
      </c>
      <c r="V132" s="32">
        <v>2</v>
      </c>
      <c r="W132" s="33">
        <f aca="true" t="shared" si="42" ref="W132:W136">S132+U132</f>
        <v>261</v>
      </c>
      <c r="X132" s="34" t="s">
        <v>25</v>
      </c>
      <c r="Y132" s="35">
        <f aca="true" t="shared" si="43" ref="Y132:Y136">W132*F132</f>
        <v>304.17796364943956</v>
      </c>
    </row>
    <row r="133" spans="1:25" ht="14.25">
      <c r="A133" s="23">
        <v>81</v>
      </c>
      <c r="B133" s="24" t="s">
        <v>111</v>
      </c>
      <c r="C133" s="25">
        <v>33196</v>
      </c>
      <c r="D133" s="31" t="s">
        <v>112</v>
      </c>
      <c r="E133" s="27">
        <v>96.4</v>
      </c>
      <c r="F133" s="62">
        <f>POWER(10,(Parameetrid!$B$2*(LOG10(E133/Parameetrid!$B$3))^2))</f>
        <v>1.1649030121314738</v>
      </c>
      <c r="G133" s="23">
        <v>113</v>
      </c>
      <c r="H133" s="29" t="s">
        <v>24</v>
      </c>
      <c r="I133" s="30">
        <v>113</v>
      </c>
      <c r="J133" s="29" t="s">
        <v>23</v>
      </c>
      <c r="K133" s="23">
        <v>121</v>
      </c>
      <c r="L133" s="29" t="s">
        <v>24</v>
      </c>
      <c r="M133" s="23">
        <v>140</v>
      </c>
      <c r="N133" s="29" t="s">
        <v>23</v>
      </c>
      <c r="O133" s="23">
        <v>147</v>
      </c>
      <c r="P133" s="29" t="s">
        <v>23</v>
      </c>
      <c r="Q133" s="23">
        <v>151</v>
      </c>
      <c r="R133" s="29" t="s">
        <v>24</v>
      </c>
      <c r="S133" s="31">
        <f t="shared" si="40"/>
        <v>113</v>
      </c>
      <c r="T133" s="32">
        <v>2</v>
      </c>
      <c r="U133" s="31">
        <f t="shared" si="41"/>
        <v>147</v>
      </c>
      <c r="V133" s="32">
        <v>3</v>
      </c>
      <c r="W133" s="33">
        <f t="shared" si="42"/>
        <v>260</v>
      </c>
      <c r="X133" s="34" t="s">
        <v>36</v>
      </c>
      <c r="Y133" s="35">
        <f t="shared" si="43"/>
        <v>302.8747831541832</v>
      </c>
    </row>
    <row r="134" spans="1:25" ht="14.25">
      <c r="A134" s="23">
        <v>56</v>
      </c>
      <c r="B134" s="24" t="s">
        <v>113</v>
      </c>
      <c r="C134" s="25">
        <v>25548</v>
      </c>
      <c r="D134" s="31" t="s">
        <v>31</v>
      </c>
      <c r="E134" s="27">
        <v>97.2</v>
      </c>
      <c r="F134" s="62">
        <f>POWER(10,(Parameetrid!$B$2*(LOG10(E134/Parameetrid!$B$3))^2))</f>
        <v>1.1607208969683491</v>
      </c>
      <c r="G134" s="23">
        <v>93</v>
      </c>
      <c r="H134" s="29" t="s">
        <v>23</v>
      </c>
      <c r="I134" s="30">
        <v>98</v>
      </c>
      <c r="J134" s="29" t="s">
        <v>23</v>
      </c>
      <c r="K134" s="23">
        <v>102</v>
      </c>
      <c r="L134" s="29" t="s">
        <v>24</v>
      </c>
      <c r="M134" s="23">
        <v>115</v>
      </c>
      <c r="N134" s="29" t="s">
        <v>23</v>
      </c>
      <c r="O134" s="23">
        <v>121</v>
      </c>
      <c r="P134" s="29" t="s">
        <v>23</v>
      </c>
      <c r="Q134" s="23">
        <v>125</v>
      </c>
      <c r="R134" s="29" t="s">
        <v>23</v>
      </c>
      <c r="S134" s="31">
        <f aca="true" t="shared" si="44" ref="S134:S136">MAX(IF(H134="x",0,G134),IF(J134="x",0,I134),IF(L134="x",0,K134))</f>
        <v>98</v>
      </c>
      <c r="T134" s="32">
        <v>4</v>
      </c>
      <c r="U134" s="31">
        <f t="shared" si="41"/>
        <v>125</v>
      </c>
      <c r="V134" s="32">
        <v>4</v>
      </c>
      <c r="W134" s="33">
        <f t="shared" si="42"/>
        <v>223</v>
      </c>
      <c r="X134" s="34">
        <v>4</v>
      </c>
      <c r="Y134" s="35">
        <f t="shared" si="43"/>
        <v>258.84076002394187</v>
      </c>
    </row>
    <row r="135" spans="1:25" ht="14.25">
      <c r="A135" s="23">
        <v>36</v>
      </c>
      <c r="B135" s="24" t="s">
        <v>114</v>
      </c>
      <c r="C135" s="25">
        <v>35933</v>
      </c>
      <c r="D135" s="31" t="s">
        <v>22</v>
      </c>
      <c r="E135" s="27">
        <v>98</v>
      </c>
      <c r="F135" s="62">
        <f>POWER(10,(Parameetrid!$B$2*(LOG10(E135/Parameetrid!$B$3))^2))</f>
        <v>1.156636878287284</v>
      </c>
      <c r="G135" s="23">
        <v>120</v>
      </c>
      <c r="H135" s="29" t="s">
        <v>23</v>
      </c>
      <c r="I135" s="30">
        <v>125</v>
      </c>
      <c r="J135" s="29" t="s">
        <v>23</v>
      </c>
      <c r="K135" s="23">
        <v>130</v>
      </c>
      <c r="L135" s="29" t="s">
        <v>24</v>
      </c>
      <c r="M135" s="23">
        <v>145</v>
      </c>
      <c r="N135" s="29" t="s">
        <v>24</v>
      </c>
      <c r="O135" s="23">
        <v>148</v>
      </c>
      <c r="P135" s="29" t="s">
        <v>23</v>
      </c>
      <c r="Q135" s="23">
        <v>157</v>
      </c>
      <c r="R135" s="29" t="s">
        <v>23</v>
      </c>
      <c r="S135" s="31">
        <f t="shared" si="44"/>
        <v>125</v>
      </c>
      <c r="T135" s="32">
        <v>1</v>
      </c>
      <c r="U135" s="31">
        <f t="shared" si="41"/>
        <v>157</v>
      </c>
      <c r="V135" s="32">
        <v>1</v>
      </c>
      <c r="W135" s="33">
        <f t="shared" si="42"/>
        <v>282</v>
      </c>
      <c r="X135" s="34" t="s">
        <v>27</v>
      </c>
      <c r="Y135" s="35">
        <f t="shared" si="43"/>
        <v>326.1715996770141</v>
      </c>
    </row>
    <row r="136" spans="1:25" ht="14.25">
      <c r="A136" s="23">
        <v>26</v>
      </c>
      <c r="B136" s="24" t="s">
        <v>115</v>
      </c>
      <c r="C136" s="25">
        <v>39710</v>
      </c>
      <c r="D136" s="31" t="s">
        <v>22</v>
      </c>
      <c r="E136" s="27">
        <v>100.4</v>
      </c>
      <c r="F136" s="62">
        <f>POWER(10,(Parameetrid!$B$2*(LOG10(E136/Parameetrid!$B$3))^2))</f>
        <v>1.14494715172717</v>
      </c>
      <c r="G136" s="23">
        <v>90</v>
      </c>
      <c r="H136" s="29" t="s">
        <v>23</v>
      </c>
      <c r="I136" s="30">
        <v>95</v>
      </c>
      <c r="J136" s="29" t="s">
        <v>23</v>
      </c>
      <c r="K136" s="23">
        <v>100</v>
      </c>
      <c r="L136" s="29" t="s">
        <v>24</v>
      </c>
      <c r="M136" s="23">
        <v>105</v>
      </c>
      <c r="N136" s="29" t="s">
        <v>23</v>
      </c>
      <c r="O136" s="23">
        <v>110</v>
      </c>
      <c r="P136" s="29" t="s">
        <v>23</v>
      </c>
      <c r="Q136" s="23">
        <v>115</v>
      </c>
      <c r="R136" s="29" t="s">
        <v>24</v>
      </c>
      <c r="S136" s="31">
        <f t="shared" si="44"/>
        <v>95</v>
      </c>
      <c r="T136" s="32">
        <v>5</v>
      </c>
      <c r="U136" s="31">
        <f t="shared" si="41"/>
        <v>110</v>
      </c>
      <c r="V136" s="32">
        <v>5</v>
      </c>
      <c r="W136" s="33">
        <f t="shared" si="42"/>
        <v>205</v>
      </c>
      <c r="X136" s="34">
        <v>5</v>
      </c>
      <c r="Y136" s="35">
        <f t="shared" si="43"/>
        <v>234.71416610406988</v>
      </c>
    </row>
    <row r="137" spans="1:25" ht="14.25">
      <c r="A137" s="65" t="s">
        <v>116</v>
      </c>
      <c r="B137" s="65"/>
      <c r="C137" s="65"/>
      <c r="D137" s="65"/>
      <c r="E137" s="65"/>
      <c r="F137" s="65" t="e">
        <f>POWER(10,(Parameetrid!$B$2*(LOG10(E137/Parameetrid!$B$3))^2))</f>
        <v>#VALUE!</v>
      </c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23">
        <v>44</v>
      </c>
      <c r="B138" s="24" t="s">
        <v>117</v>
      </c>
      <c r="C138" s="25">
        <v>39713</v>
      </c>
      <c r="D138" s="31" t="s">
        <v>65</v>
      </c>
      <c r="E138" s="27">
        <v>107.8</v>
      </c>
      <c r="F138" s="62">
        <f>POWER(10,(Parameetrid!$B$2*(LOG10(E138/Parameetrid!$B$3))^2))</f>
        <v>1.1136339276445033</v>
      </c>
      <c r="G138" s="23">
        <v>88</v>
      </c>
      <c r="H138" s="29" t="s">
        <v>24</v>
      </c>
      <c r="I138" s="30">
        <v>88</v>
      </c>
      <c r="J138" s="29" t="s">
        <v>24</v>
      </c>
      <c r="K138" s="23">
        <v>88</v>
      </c>
      <c r="L138" s="29" t="s">
        <v>24</v>
      </c>
      <c r="M138" s="37" t="s">
        <v>24</v>
      </c>
      <c r="N138" s="29"/>
      <c r="O138" s="37" t="s">
        <v>24</v>
      </c>
      <c r="P138" s="29"/>
      <c r="Q138" s="37" t="s">
        <v>24</v>
      </c>
      <c r="R138" s="29"/>
      <c r="S138" s="31">
        <f aca="true" t="shared" si="45" ref="S138:S140">MAX(IF(H138="x",0,G138),IF(J138="x",0,I138),IF(L138="x",0,K138))</f>
        <v>0</v>
      </c>
      <c r="T138" s="32"/>
      <c r="U138" s="31">
        <f aca="true" t="shared" si="46" ref="U138:U140">MAX(IF(N138="x",0,M138),IF(P138="x",0,O138),IF(R138="x",0,Q138))</f>
        <v>0</v>
      </c>
      <c r="V138" s="32"/>
      <c r="W138" s="33">
        <f aca="true" t="shared" si="47" ref="W138:W140">S138+U138</f>
        <v>0</v>
      </c>
      <c r="X138" s="34"/>
      <c r="Y138" s="35">
        <f aca="true" t="shared" si="48" ref="Y138:Y140">W138*F138</f>
        <v>0</v>
      </c>
    </row>
    <row r="139" spans="1:25" ht="14.25">
      <c r="A139" s="23">
        <v>14</v>
      </c>
      <c r="B139" s="24" t="s">
        <v>118</v>
      </c>
      <c r="C139" s="25">
        <v>35053</v>
      </c>
      <c r="D139" s="31" t="s">
        <v>22</v>
      </c>
      <c r="E139" s="27">
        <v>106.9</v>
      </c>
      <c r="F139" s="62">
        <f>POWER(10,(Parameetrid!$B$2*(LOG10(E139/Parameetrid!$B$3))^2))</f>
        <v>1.1170960400785683</v>
      </c>
      <c r="G139" s="23">
        <v>100</v>
      </c>
      <c r="H139" s="29" t="s">
        <v>23</v>
      </c>
      <c r="I139" s="30">
        <v>105</v>
      </c>
      <c r="J139" s="29" t="s">
        <v>24</v>
      </c>
      <c r="K139" s="23">
        <v>108</v>
      </c>
      <c r="L139" s="29" t="s">
        <v>24</v>
      </c>
      <c r="M139" s="23">
        <v>120</v>
      </c>
      <c r="N139" s="29" t="s">
        <v>23</v>
      </c>
      <c r="O139" s="23">
        <v>125</v>
      </c>
      <c r="P139" s="29" t="s">
        <v>23</v>
      </c>
      <c r="Q139" s="23">
        <v>130</v>
      </c>
      <c r="R139" s="29" t="s">
        <v>23</v>
      </c>
      <c r="S139" s="31">
        <f t="shared" si="45"/>
        <v>100</v>
      </c>
      <c r="T139" s="32">
        <v>2</v>
      </c>
      <c r="U139" s="31">
        <f t="shared" si="46"/>
        <v>130</v>
      </c>
      <c r="V139" s="32">
        <v>2</v>
      </c>
      <c r="W139" s="33">
        <f t="shared" si="47"/>
        <v>230</v>
      </c>
      <c r="X139" s="34" t="s">
        <v>25</v>
      </c>
      <c r="Y139" s="35">
        <f t="shared" si="48"/>
        <v>256.9320892180707</v>
      </c>
    </row>
    <row r="140" spans="1:25" ht="14.25">
      <c r="A140" s="23">
        <v>50</v>
      </c>
      <c r="B140" s="24" t="s">
        <v>119</v>
      </c>
      <c r="C140" s="66">
        <v>1974</v>
      </c>
      <c r="D140" s="31" t="s">
        <v>35</v>
      </c>
      <c r="E140" s="27">
        <v>104.5</v>
      </c>
      <c r="F140" s="62">
        <f>POWER(10,(Parameetrid!$B$2*(LOG10(E140/Parameetrid!$B$3))^2))</f>
        <v>1.1267766158895611</v>
      </c>
      <c r="G140" s="23">
        <v>105</v>
      </c>
      <c r="H140" s="29" t="s">
        <v>23</v>
      </c>
      <c r="I140" s="30">
        <v>110</v>
      </c>
      <c r="J140" s="29" t="s">
        <v>23</v>
      </c>
      <c r="K140" s="23">
        <v>113</v>
      </c>
      <c r="L140" s="29" t="s">
        <v>24</v>
      </c>
      <c r="M140" s="23">
        <v>126</v>
      </c>
      <c r="N140" s="29" t="s">
        <v>23</v>
      </c>
      <c r="O140" s="23">
        <v>131</v>
      </c>
      <c r="P140" s="29" t="s">
        <v>23</v>
      </c>
      <c r="Q140" s="23">
        <v>140</v>
      </c>
      <c r="R140" s="29" t="s">
        <v>23</v>
      </c>
      <c r="S140" s="31">
        <f t="shared" si="45"/>
        <v>110</v>
      </c>
      <c r="T140" s="32">
        <v>1</v>
      </c>
      <c r="U140" s="31">
        <f t="shared" si="46"/>
        <v>140</v>
      </c>
      <c r="V140" s="32">
        <v>1</v>
      </c>
      <c r="W140" s="33">
        <f t="shared" si="47"/>
        <v>250</v>
      </c>
      <c r="X140" s="34" t="s">
        <v>27</v>
      </c>
      <c r="Y140" s="35">
        <f t="shared" si="48"/>
        <v>281.69415397239027</v>
      </c>
    </row>
    <row r="141" spans="1:25" ht="14.25">
      <c r="A141" s="65" t="s">
        <v>120</v>
      </c>
      <c r="B141" s="65"/>
      <c r="C141" s="65"/>
      <c r="D141" s="65"/>
      <c r="E141" s="65"/>
      <c r="F141" s="65" t="e">
        <f>POWER(10,(Parameetrid!$B$2*(LOG10(E141/Parameetrid!$B$3))^2))</f>
        <v>#VALUE!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23">
        <v>47</v>
      </c>
      <c r="B142" s="24" t="s">
        <v>121</v>
      </c>
      <c r="C142" s="25">
        <v>32969</v>
      </c>
      <c r="D142" s="31" t="s">
        <v>22</v>
      </c>
      <c r="E142" s="27">
        <v>111.3</v>
      </c>
      <c r="F142" s="62">
        <f>POWER(10,(Parameetrid!$B$2*(LOG10(E142/Parameetrid!$B$3))^2))</f>
        <v>1.1009828758611593</v>
      </c>
      <c r="G142" s="23">
        <v>108</v>
      </c>
      <c r="H142" s="29" t="s">
        <v>23</v>
      </c>
      <c r="I142" s="30">
        <v>112</v>
      </c>
      <c r="J142" s="29" t="s">
        <v>23</v>
      </c>
      <c r="K142" s="23">
        <v>120</v>
      </c>
      <c r="L142" s="29" t="s">
        <v>24</v>
      </c>
      <c r="M142" s="23">
        <v>132</v>
      </c>
      <c r="N142" s="29" t="s">
        <v>23</v>
      </c>
      <c r="O142" s="23">
        <v>137</v>
      </c>
      <c r="P142" s="29" t="s">
        <v>23</v>
      </c>
      <c r="Q142" s="23">
        <v>143</v>
      </c>
      <c r="R142" s="29" t="s">
        <v>23</v>
      </c>
      <c r="S142" s="31">
        <f aca="true" t="shared" si="49" ref="S142:S144">MAX(IF(H142="x",0,G142),IF(J142="x",0,I142),IF(L142="x",0,K142))</f>
        <v>112</v>
      </c>
      <c r="T142" s="32">
        <v>2</v>
      </c>
      <c r="U142" s="31">
        <f aca="true" t="shared" si="50" ref="U142:U144">MAX(IF(N142="x",0,M142),IF(P142="x",0,O142),IF(R142="x",0,Q142))</f>
        <v>143</v>
      </c>
      <c r="V142" s="32">
        <v>2</v>
      </c>
      <c r="W142" s="33">
        <f aca="true" t="shared" si="51" ref="W142:W144">S142+U142</f>
        <v>255</v>
      </c>
      <c r="X142" s="34" t="s">
        <v>25</v>
      </c>
      <c r="Y142" s="35">
        <f aca="true" t="shared" si="52" ref="Y142:Y144">W142*F142</f>
        <v>280.7506333445956</v>
      </c>
    </row>
    <row r="143" spans="1:25" ht="14.25">
      <c r="A143" s="23">
        <v>3</v>
      </c>
      <c r="B143" s="24" t="s">
        <v>122</v>
      </c>
      <c r="C143" s="25">
        <v>36349</v>
      </c>
      <c r="D143" s="31" t="s">
        <v>22</v>
      </c>
      <c r="E143" s="27">
        <v>119</v>
      </c>
      <c r="F143" s="62">
        <f>POWER(10,(Parameetrid!$B$2*(LOG10(E143/Parameetrid!$B$3))^2))</f>
        <v>1.0771933979984656</v>
      </c>
      <c r="G143" s="23">
        <v>105</v>
      </c>
      <c r="H143" s="29" t="s">
        <v>23</v>
      </c>
      <c r="I143" s="30">
        <v>110</v>
      </c>
      <c r="J143" s="29" t="s">
        <v>24</v>
      </c>
      <c r="K143" s="23">
        <v>110</v>
      </c>
      <c r="L143" s="29" t="s">
        <v>23</v>
      </c>
      <c r="M143" s="23">
        <v>130</v>
      </c>
      <c r="N143" s="29" t="s">
        <v>23</v>
      </c>
      <c r="O143" s="23">
        <v>140</v>
      </c>
      <c r="P143" s="29" t="s">
        <v>23</v>
      </c>
      <c r="Q143" s="23">
        <v>149</v>
      </c>
      <c r="R143" s="29" t="s">
        <v>24</v>
      </c>
      <c r="S143" s="31">
        <f t="shared" si="49"/>
        <v>110</v>
      </c>
      <c r="T143" s="32">
        <v>3</v>
      </c>
      <c r="U143" s="31">
        <f t="shared" si="50"/>
        <v>140</v>
      </c>
      <c r="V143" s="32">
        <v>3</v>
      </c>
      <c r="W143" s="33">
        <f t="shared" si="51"/>
        <v>250</v>
      </c>
      <c r="X143" s="34" t="s">
        <v>36</v>
      </c>
      <c r="Y143" s="35">
        <f t="shared" si="52"/>
        <v>269.2983494996164</v>
      </c>
    </row>
    <row r="144" spans="1:25" ht="14.25">
      <c r="A144" s="23">
        <v>51</v>
      </c>
      <c r="B144" s="24" t="s">
        <v>123</v>
      </c>
      <c r="C144" s="25">
        <v>36823</v>
      </c>
      <c r="D144" s="31" t="s">
        <v>31</v>
      </c>
      <c r="E144" s="27">
        <v>109.4</v>
      </c>
      <c r="F144" s="62">
        <f>POWER(10,(Parameetrid!$B$2*(LOG10(E144/Parameetrid!$B$3))^2))</f>
        <v>1.1076942208498133</v>
      </c>
      <c r="G144" s="23">
        <v>108</v>
      </c>
      <c r="H144" s="29" t="s">
        <v>23</v>
      </c>
      <c r="I144" s="30">
        <v>113</v>
      </c>
      <c r="J144" s="29" t="s">
        <v>23</v>
      </c>
      <c r="K144" s="23">
        <v>117</v>
      </c>
      <c r="L144" s="29" t="s">
        <v>24</v>
      </c>
      <c r="M144" s="23">
        <v>135</v>
      </c>
      <c r="N144" s="29" t="s">
        <v>23</v>
      </c>
      <c r="O144" s="23">
        <v>141</v>
      </c>
      <c r="P144" s="29" t="s">
        <v>23</v>
      </c>
      <c r="Q144" s="23">
        <v>145</v>
      </c>
      <c r="R144" s="29" t="s">
        <v>23</v>
      </c>
      <c r="S144" s="31">
        <f t="shared" si="49"/>
        <v>113</v>
      </c>
      <c r="T144" s="32">
        <v>1</v>
      </c>
      <c r="U144" s="31">
        <f t="shared" si="50"/>
        <v>145</v>
      </c>
      <c r="V144" s="32">
        <v>1</v>
      </c>
      <c r="W144" s="33">
        <f t="shared" si="51"/>
        <v>258</v>
      </c>
      <c r="X144" s="34" t="s">
        <v>27</v>
      </c>
      <c r="Y144" s="35">
        <f t="shared" si="52"/>
        <v>285.78510897925185</v>
      </c>
    </row>
    <row r="145" spans="1:25" ht="14.25">
      <c r="A145" s="39"/>
      <c r="B145" s="39"/>
      <c r="C145" s="39"/>
      <c r="D145" s="40"/>
      <c r="E145" s="41"/>
      <c r="F145" s="42"/>
      <c r="G145" s="39"/>
      <c r="H145" s="39"/>
      <c r="I145" s="43"/>
      <c r="J145" s="43"/>
      <c r="K145" s="40"/>
      <c r="L145" s="40"/>
      <c r="M145" s="39"/>
      <c r="N145" s="39"/>
      <c r="O145" s="43"/>
      <c r="P145" s="43"/>
      <c r="Q145" s="43"/>
      <c r="R145" s="43"/>
      <c r="S145" s="40"/>
      <c r="T145" s="44"/>
      <c r="U145" s="40"/>
      <c r="V145" s="44"/>
      <c r="W145" s="40"/>
      <c r="X145" s="44"/>
      <c r="Y145" s="45"/>
    </row>
    <row r="146" spans="2:22" ht="14.25">
      <c r="B146" s="46" t="s">
        <v>43</v>
      </c>
      <c r="C146" s="13" t="s">
        <v>44</v>
      </c>
      <c r="D146" s="47"/>
      <c r="E146" s="1"/>
      <c r="F146" s="48" t="s">
        <v>45</v>
      </c>
      <c r="G146" s="13" t="s">
        <v>79</v>
      </c>
      <c r="H146" s="49"/>
      <c r="I146" s="49"/>
      <c r="J146" s="49"/>
      <c r="K146" s="50"/>
      <c r="L146" s="50"/>
      <c r="M146" s="11"/>
      <c r="N146" s="11"/>
      <c r="O146" s="46" t="s">
        <v>47</v>
      </c>
      <c r="P146" s="51" t="s">
        <v>34</v>
      </c>
      <c r="Q146" s="51"/>
      <c r="R146" s="51"/>
      <c r="S146" s="52"/>
      <c r="T146" s="53"/>
      <c r="U146" s="54"/>
      <c r="V146" s="55"/>
    </row>
    <row r="147" spans="2:22" ht="14.25">
      <c r="B147" s="39"/>
      <c r="C147" s="13" t="s">
        <v>72</v>
      </c>
      <c r="D147" s="47"/>
      <c r="E147" s="56"/>
      <c r="F147" s="12"/>
      <c r="G147" s="13" t="s">
        <v>50</v>
      </c>
      <c r="H147" s="49"/>
      <c r="I147" s="49"/>
      <c r="J147" s="49"/>
      <c r="K147" s="50"/>
      <c r="L147" s="50"/>
      <c r="M147" s="11"/>
      <c r="N147" s="11"/>
      <c r="O147" s="57" t="s">
        <v>51</v>
      </c>
      <c r="P147" s="51" t="s">
        <v>54</v>
      </c>
      <c r="Q147" s="51"/>
      <c r="R147" s="13"/>
      <c r="S147" s="52"/>
      <c r="T147" s="53"/>
      <c r="U147" s="9"/>
      <c r="V147" s="4"/>
    </row>
    <row r="148" spans="3:18" ht="14.25">
      <c r="C148" s="51" t="s">
        <v>53</v>
      </c>
      <c r="G148" s="51" t="s">
        <v>46</v>
      </c>
      <c r="P148" s="51"/>
      <c r="Q148" s="51"/>
      <c r="R148" s="51"/>
    </row>
    <row r="149" spans="3:18" ht="14.25">
      <c r="C149" s="51"/>
      <c r="G149" s="51"/>
      <c r="O149" s="46" t="s">
        <v>55</v>
      </c>
      <c r="P149" s="51" t="s">
        <v>56</v>
      </c>
      <c r="Q149" s="51"/>
      <c r="R149" s="51"/>
    </row>
    <row r="150" spans="3:18" ht="14.25">
      <c r="C150" s="51"/>
      <c r="G150" s="51"/>
      <c r="P150" s="51" t="s">
        <v>57</v>
      </c>
      <c r="Q150" s="51"/>
      <c r="R150" s="51"/>
    </row>
    <row r="153" ht="14.25">
      <c r="B153" s="3" t="s">
        <v>124</v>
      </c>
    </row>
    <row r="154" spans="1:3" ht="14.25">
      <c r="A154" s="3">
        <v>1</v>
      </c>
      <c r="B154" s="67" t="s">
        <v>84</v>
      </c>
      <c r="C154" s="68">
        <v>230.82614459485617</v>
      </c>
    </row>
    <row r="155" spans="1:3" ht="14.25">
      <c r="A155" s="3">
        <v>2</v>
      </c>
      <c r="B155" s="67" t="s">
        <v>79</v>
      </c>
      <c r="C155" s="68">
        <v>213.12255313118206</v>
      </c>
    </row>
    <row r="156" spans="1:3" ht="14.25">
      <c r="A156" s="3">
        <v>3</v>
      </c>
      <c r="B156" s="67" t="s">
        <v>30</v>
      </c>
      <c r="C156" s="68">
        <v>190.53442899466927</v>
      </c>
    </row>
    <row r="157" spans="1:3" ht="14.25">
      <c r="A157" s="1">
        <v>4</v>
      </c>
      <c r="B157" s="24" t="s">
        <v>48</v>
      </c>
      <c r="C157" s="35">
        <v>186.46727852672095</v>
      </c>
    </row>
    <row r="158" spans="1:3" ht="14.25">
      <c r="A158" s="1">
        <v>5</v>
      </c>
      <c r="B158" s="24" t="s">
        <v>39</v>
      </c>
      <c r="C158" s="35">
        <v>186.04604269099096</v>
      </c>
    </row>
    <row r="159" spans="1:3" ht="14.25">
      <c r="A159" s="1">
        <v>6</v>
      </c>
      <c r="B159" s="24" t="s">
        <v>77</v>
      </c>
      <c r="C159" s="35">
        <v>175.46799827572937</v>
      </c>
    </row>
    <row r="160" spans="1:3" ht="14.25">
      <c r="A160" s="1">
        <v>7</v>
      </c>
      <c r="B160" s="24" t="s">
        <v>75</v>
      </c>
      <c r="C160" s="35">
        <v>169.15972203895413</v>
      </c>
    </row>
    <row r="161" spans="1:3" ht="14.25">
      <c r="A161" s="1">
        <v>8</v>
      </c>
      <c r="B161" s="24" t="s">
        <v>26</v>
      </c>
      <c r="C161" s="35">
        <v>168.01304014595982</v>
      </c>
    </row>
    <row r="162" spans="1:3" ht="14.25">
      <c r="A162" s="1">
        <v>9</v>
      </c>
      <c r="B162" s="24" t="s">
        <v>38</v>
      </c>
      <c r="C162" s="35">
        <v>163.88701792511674</v>
      </c>
    </row>
    <row r="163" spans="1:3" ht="14.25">
      <c r="A163" s="1">
        <v>10</v>
      </c>
      <c r="B163" s="24" t="s">
        <v>88</v>
      </c>
      <c r="C163" s="35">
        <v>162.78702318731445</v>
      </c>
    </row>
    <row r="164" spans="1:3" ht="14.25">
      <c r="A164" s="1">
        <v>11</v>
      </c>
      <c r="B164" s="24" t="s">
        <v>41</v>
      </c>
      <c r="C164" s="35">
        <v>161.2355010215064</v>
      </c>
    </row>
    <row r="165" spans="1:3" ht="14.25">
      <c r="A165" s="1">
        <v>12</v>
      </c>
      <c r="B165" s="24" t="s">
        <v>86</v>
      </c>
      <c r="C165" s="35">
        <v>158.32277058537468</v>
      </c>
    </row>
    <row r="166" spans="1:3" ht="14.25">
      <c r="A166" s="1">
        <v>13</v>
      </c>
      <c r="B166" s="24" t="s">
        <v>21</v>
      </c>
      <c r="C166" s="35">
        <v>157.23223393354976</v>
      </c>
    </row>
    <row r="167" spans="1:3" ht="14.25">
      <c r="A167" s="1">
        <v>14</v>
      </c>
      <c r="B167" s="24" t="s">
        <v>82</v>
      </c>
      <c r="C167" s="35">
        <v>152.41997200321822</v>
      </c>
    </row>
    <row r="168" spans="1:3" ht="14.25">
      <c r="A168" s="1">
        <v>15</v>
      </c>
      <c r="B168" s="24" t="s">
        <v>29</v>
      </c>
      <c r="C168" s="35">
        <v>149.48842033064312</v>
      </c>
    </row>
    <row r="169" spans="1:3" ht="14.25">
      <c r="A169" s="1">
        <v>16</v>
      </c>
      <c r="B169" s="24" t="s">
        <v>34</v>
      </c>
      <c r="C169" s="35">
        <v>146.13683091955946</v>
      </c>
    </row>
    <row r="172" ht="14.25">
      <c r="B172" s="3" t="s">
        <v>125</v>
      </c>
    </row>
    <row r="173" spans="1:3" ht="14.25">
      <c r="A173" s="3">
        <v>1</v>
      </c>
      <c r="B173" s="67" t="s">
        <v>105</v>
      </c>
      <c r="C173" s="68">
        <v>357.09970514587684</v>
      </c>
    </row>
    <row r="174" spans="1:3" ht="14.25">
      <c r="A174" s="3">
        <v>2</v>
      </c>
      <c r="B174" s="67" t="s">
        <v>96</v>
      </c>
      <c r="C174" s="68">
        <v>342.57952743057376</v>
      </c>
    </row>
    <row r="175" spans="1:3" ht="14.25">
      <c r="A175" s="3">
        <v>3</v>
      </c>
      <c r="B175" s="67" t="s">
        <v>66</v>
      </c>
      <c r="C175" s="68">
        <v>337.5690051131476</v>
      </c>
    </row>
    <row r="176" spans="1:3" ht="14.25">
      <c r="A176" s="1">
        <v>4</v>
      </c>
      <c r="B176" s="24" t="s">
        <v>114</v>
      </c>
      <c r="C176" s="35">
        <v>326.1715996770141</v>
      </c>
    </row>
    <row r="177" spans="1:3" ht="14.25">
      <c r="A177" s="1">
        <v>5</v>
      </c>
      <c r="B177" s="24" t="s">
        <v>110</v>
      </c>
      <c r="C177" s="35">
        <v>304.17796364943956</v>
      </c>
    </row>
    <row r="178" spans="1:3" ht="14.25">
      <c r="A178" s="1">
        <v>6</v>
      </c>
      <c r="B178" s="24" t="s">
        <v>111</v>
      </c>
      <c r="C178" s="35">
        <v>302.8747831541832</v>
      </c>
    </row>
    <row r="179" spans="1:3" ht="14.25">
      <c r="A179" s="1">
        <v>7</v>
      </c>
      <c r="B179" s="24" t="s">
        <v>69</v>
      </c>
      <c r="C179" s="35">
        <v>300.0899598318272</v>
      </c>
    </row>
    <row r="180" spans="1:3" ht="14.25">
      <c r="A180" s="1">
        <v>8</v>
      </c>
      <c r="B180" s="24" t="s">
        <v>123</v>
      </c>
      <c r="C180" s="35">
        <v>285.78510897925185</v>
      </c>
    </row>
    <row r="181" spans="1:3" ht="14.25">
      <c r="A181" s="1">
        <v>9</v>
      </c>
      <c r="B181" s="64" t="s">
        <v>97</v>
      </c>
      <c r="C181" s="35">
        <v>285.56274026804965</v>
      </c>
    </row>
    <row r="182" spans="1:3" ht="14.25">
      <c r="A182" s="1">
        <v>10</v>
      </c>
      <c r="B182" s="24" t="s">
        <v>119</v>
      </c>
      <c r="C182" s="35">
        <v>281.69415397239027</v>
      </c>
    </row>
    <row r="183" spans="1:3" ht="14.25">
      <c r="A183" s="1">
        <v>11</v>
      </c>
      <c r="B183" s="24" t="s">
        <v>121</v>
      </c>
      <c r="C183" s="35">
        <v>280.7506333445956</v>
      </c>
    </row>
    <row r="184" spans="1:3" ht="14.25">
      <c r="A184" s="1">
        <v>12</v>
      </c>
      <c r="B184" s="24" t="s">
        <v>122</v>
      </c>
      <c r="C184" s="35">
        <v>269.2983494996164</v>
      </c>
    </row>
    <row r="185" spans="1:3" ht="14.25">
      <c r="A185" s="1">
        <v>13</v>
      </c>
      <c r="B185" s="24" t="s">
        <v>101</v>
      </c>
      <c r="C185" s="35">
        <v>264.66297236486633</v>
      </c>
    </row>
    <row r="186" spans="1:3" ht="14.25">
      <c r="A186" s="1">
        <v>14</v>
      </c>
      <c r="B186" s="24" t="s">
        <v>64</v>
      </c>
      <c r="C186" s="35">
        <v>260.2804010886746</v>
      </c>
    </row>
    <row r="187" spans="1:3" ht="14.25">
      <c r="A187" s="1">
        <v>15</v>
      </c>
      <c r="B187" s="24" t="s">
        <v>113</v>
      </c>
      <c r="C187" s="35">
        <v>258.84076002394187</v>
      </c>
    </row>
    <row r="188" spans="1:3" ht="14.25">
      <c r="A188" s="1">
        <v>16</v>
      </c>
      <c r="B188" s="24" t="s">
        <v>118</v>
      </c>
      <c r="C188" s="35">
        <v>256.9320892180707</v>
      </c>
    </row>
    <row r="189" spans="1:3" ht="14.25">
      <c r="A189" s="1">
        <v>17</v>
      </c>
      <c r="B189" s="24" t="s">
        <v>103</v>
      </c>
      <c r="C189" s="35">
        <v>256.17056436311907</v>
      </c>
    </row>
    <row r="190" spans="1:3" ht="14.25">
      <c r="A190" s="1">
        <v>18</v>
      </c>
      <c r="B190" s="24" t="s">
        <v>60</v>
      </c>
      <c r="C190" s="35">
        <v>254.74025292550937</v>
      </c>
    </row>
    <row r="191" spans="1:3" ht="14.25">
      <c r="A191" s="1">
        <v>19</v>
      </c>
      <c r="B191" s="24" t="s">
        <v>106</v>
      </c>
      <c r="C191" s="35">
        <v>254.59886208545097</v>
      </c>
    </row>
    <row r="192" spans="1:3" ht="14.25">
      <c r="A192" s="1">
        <v>20</v>
      </c>
      <c r="B192" s="24" t="s">
        <v>63</v>
      </c>
      <c r="C192" s="35">
        <v>252.07719535724348</v>
      </c>
    </row>
    <row r="193" spans="1:3" ht="14.25">
      <c r="A193" s="1">
        <v>21</v>
      </c>
      <c r="B193" s="24" t="s">
        <v>115</v>
      </c>
      <c r="C193" s="35">
        <v>234.71416610406988</v>
      </c>
    </row>
    <row r="194" spans="1:3" ht="14.25">
      <c r="A194" s="1">
        <v>22</v>
      </c>
      <c r="B194" s="24" t="s">
        <v>95</v>
      </c>
      <c r="C194" s="35">
        <v>229.66104126268135</v>
      </c>
    </row>
    <row r="195" spans="1:3" ht="14.25">
      <c r="A195" s="1">
        <v>23</v>
      </c>
      <c r="B195" s="24" t="s">
        <v>71</v>
      </c>
      <c r="C195" s="35">
        <v>225.84952519561412</v>
      </c>
    </row>
    <row r="196" spans="1:3" ht="14.25">
      <c r="A196" s="1">
        <v>24</v>
      </c>
      <c r="B196" s="64" t="s">
        <v>98</v>
      </c>
      <c r="C196" s="35">
        <v>98.13792283569558</v>
      </c>
    </row>
    <row r="197" spans="1:3" ht="14.25">
      <c r="A197" s="1">
        <v>25</v>
      </c>
      <c r="B197" s="24" t="s">
        <v>70</v>
      </c>
      <c r="C197" s="35">
        <v>0</v>
      </c>
    </row>
    <row r="198" spans="1:3" ht="14.25">
      <c r="A198" s="1">
        <v>26</v>
      </c>
      <c r="B198" s="24" t="s">
        <v>117</v>
      </c>
      <c r="C198" s="35">
        <v>0</v>
      </c>
    </row>
  </sheetData>
  <sheetProtection selectLockedCells="1" selectUnlockedCells="1"/>
  <mergeCells count="114">
    <mergeCell ref="A1:Y1"/>
    <mergeCell ref="A2:Y2"/>
    <mergeCell ref="A3:Y3"/>
    <mergeCell ref="A4:Y4"/>
    <mergeCell ref="A6:F6"/>
    <mergeCell ref="G6:Q6"/>
    <mergeCell ref="S6:Y6"/>
    <mergeCell ref="A7:A8"/>
    <mergeCell ref="B7:B8"/>
    <mergeCell ref="C7:C8"/>
    <mergeCell ref="D7:D8"/>
    <mergeCell ref="E7:E8"/>
    <mergeCell ref="F7:F8"/>
    <mergeCell ref="G7:K7"/>
    <mergeCell ref="M7:Q7"/>
    <mergeCell ref="S7:S8"/>
    <mergeCell ref="U7:U8"/>
    <mergeCell ref="W7:W8"/>
    <mergeCell ref="X7:X8"/>
    <mergeCell ref="Y7:Y8"/>
    <mergeCell ref="A9:Y9"/>
    <mergeCell ref="A12:Y12"/>
    <mergeCell ref="A17:Y17"/>
    <mergeCell ref="A30:Y30"/>
    <mergeCell ref="A31:Y31"/>
    <mergeCell ref="A32:Y32"/>
    <mergeCell ref="A33:Y33"/>
    <mergeCell ref="A35:F35"/>
    <mergeCell ref="G35:Q35"/>
    <mergeCell ref="S35:Y35"/>
    <mergeCell ref="A36:A37"/>
    <mergeCell ref="B36:B37"/>
    <mergeCell ref="C36:C37"/>
    <mergeCell ref="D36:D37"/>
    <mergeCell ref="E36:E37"/>
    <mergeCell ref="F36:F37"/>
    <mergeCell ref="G36:K36"/>
    <mergeCell ref="M36:Q36"/>
    <mergeCell ref="S36:S37"/>
    <mergeCell ref="U36:U37"/>
    <mergeCell ref="W36:W37"/>
    <mergeCell ref="X36:X37"/>
    <mergeCell ref="Y36:Y37"/>
    <mergeCell ref="A38:Y38"/>
    <mergeCell ref="A40:Y40"/>
    <mergeCell ref="A44:Y44"/>
    <mergeCell ref="A59:Y59"/>
    <mergeCell ref="A60:Y60"/>
    <mergeCell ref="A61:Y61"/>
    <mergeCell ref="A62:Y62"/>
    <mergeCell ref="A64:F64"/>
    <mergeCell ref="G64:Q64"/>
    <mergeCell ref="S64:Y64"/>
    <mergeCell ref="A65:A66"/>
    <mergeCell ref="B65:B66"/>
    <mergeCell ref="C65:C66"/>
    <mergeCell ref="D65:D66"/>
    <mergeCell ref="E65:E66"/>
    <mergeCell ref="F65:F66"/>
    <mergeCell ref="G65:K65"/>
    <mergeCell ref="M65:Q65"/>
    <mergeCell ref="S65:S66"/>
    <mergeCell ref="U65:U66"/>
    <mergeCell ref="W65:W66"/>
    <mergeCell ref="X65:X66"/>
    <mergeCell ref="Y65:Y66"/>
    <mergeCell ref="A67:Y67"/>
    <mergeCell ref="A74:Y74"/>
    <mergeCell ref="A76:Y76"/>
    <mergeCell ref="A94:Y94"/>
    <mergeCell ref="A95:Y95"/>
    <mergeCell ref="A96:Y96"/>
    <mergeCell ref="A97:Y97"/>
    <mergeCell ref="A99:F99"/>
    <mergeCell ref="G99:Q99"/>
    <mergeCell ref="S99:Y99"/>
    <mergeCell ref="A100:A101"/>
    <mergeCell ref="B100:B101"/>
    <mergeCell ref="C100:C101"/>
    <mergeCell ref="D100:D101"/>
    <mergeCell ref="E100:E101"/>
    <mergeCell ref="F100:F101"/>
    <mergeCell ref="G100:K100"/>
    <mergeCell ref="M100:Q100"/>
    <mergeCell ref="S100:S101"/>
    <mergeCell ref="U100:U101"/>
    <mergeCell ref="W100:W101"/>
    <mergeCell ref="X100:X101"/>
    <mergeCell ref="Y100:Y101"/>
    <mergeCell ref="A102:Y102"/>
    <mergeCell ref="A108:Y108"/>
    <mergeCell ref="A123:Y123"/>
    <mergeCell ref="A124:Y124"/>
    <mergeCell ref="A125:Y125"/>
    <mergeCell ref="A126:Y126"/>
    <mergeCell ref="A128:F128"/>
    <mergeCell ref="G128:Q128"/>
    <mergeCell ref="S128:Y128"/>
    <mergeCell ref="A129:A130"/>
    <mergeCell ref="B129:B130"/>
    <mergeCell ref="C129:C130"/>
    <mergeCell ref="D129:D130"/>
    <mergeCell ref="E129:E130"/>
    <mergeCell ref="F129:F130"/>
    <mergeCell ref="G129:K129"/>
    <mergeCell ref="M129:Q129"/>
    <mergeCell ref="S129:S130"/>
    <mergeCell ref="U129:U130"/>
    <mergeCell ref="W129:W130"/>
    <mergeCell ref="X129:X130"/>
    <mergeCell ref="Y129:Y130"/>
    <mergeCell ref="A131:Y131"/>
    <mergeCell ref="A137:Y137"/>
    <mergeCell ref="A141:Y141"/>
  </mergeCells>
  <conditionalFormatting sqref="G10 G68">
    <cfRule type="expression" priority="1" dxfId="0" stopIfTrue="1">
      <formula>H10="x"</formula>
    </cfRule>
  </conditionalFormatting>
  <conditionalFormatting sqref="G10 G68">
    <cfRule type="expression" priority="2" dxfId="1" stopIfTrue="1">
      <formula>H10="o"</formula>
    </cfRule>
    <cfRule type="expression" priority="3" dxfId="2" stopIfTrue="1">
      <formula>H10="r"</formula>
    </cfRule>
  </conditionalFormatting>
  <conditionalFormatting sqref="I10 I68">
    <cfRule type="expression" priority="4" dxfId="0" stopIfTrue="1">
      <formula>J10="x"</formula>
    </cfRule>
  </conditionalFormatting>
  <conditionalFormatting sqref="I10 I68">
    <cfRule type="expression" priority="5" dxfId="1" stopIfTrue="1">
      <formula>J10="o"</formula>
    </cfRule>
    <cfRule type="expression" priority="6" dxfId="2" stopIfTrue="1">
      <formula>J10="r"</formula>
    </cfRule>
  </conditionalFormatting>
  <conditionalFormatting sqref="K10 K68">
    <cfRule type="expression" priority="7" dxfId="0" stopIfTrue="1">
      <formula>L10="x"</formula>
    </cfRule>
  </conditionalFormatting>
  <conditionalFormatting sqref="K10 K68">
    <cfRule type="expression" priority="8" dxfId="1" stopIfTrue="1">
      <formula>L10="o"</formula>
    </cfRule>
    <cfRule type="expression" priority="9" dxfId="2" stopIfTrue="1">
      <formula>L10="r"</formula>
    </cfRule>
  </conditionalFormatting>
  <conditionalFormatting sqref="M10 M68">
    <cfRule type="expression" priority="10" dxfId="0" stopIfTrue="1">
      <formula>N10="x"</formula>
    </cfRule>
  </conditionalFormatting>
  <conditionalFormatting sqref="M10 M68">
    <cfRule type="expression" priority="11" dxfId="1" stopIfTrue="1">
      <formula>N10="o"</formula>
    </cfRule>
    <cfRule type="expression" priority="12" dxfId="2" stopIfTrue="1">
      <formula>N10="r"</formula>
    </cfRule>
  </conditionalFormatting>
  <conditionalFormatting sqref="O10 O68">
    <cfRule type="expression" priority="13" dxfId="0" stopIfTrue="1">
      <formula>P10="x"</formula>
    </cfRule>
  </conditionalFormatting>
  <conditionalFormatting sqref="O10 O68">
    <cfRule type="expression" priority="14" dxfId="1" stopIfTrue="1">
      <formula>P10="o"</formula>
    </cfRule>
    <cfRule type="expression" priority="15" dxfId="2" stopIfTrue="1">
      <formula>P10="r"</formula>
    </cfRule>
  </conditionalFormatting>
  <conditionalFormatting sqref="Q10 Q68">
    <cfRule type="expression" priority="16" dxfId="0" stopIfTrue="1">
      <formula>R10="x"</formula>
    </cfRule>
  </conditionalFormatting>
  <conditionalFormatting sqref="Q10 Q68">
    <cfRule type="expression" priority="17" dxfId="1" stopIfTrue="1">
      <formula>R10="o"</formula>
    </cfRule>
    <cfRule type="expression" priority="18" dxfId="2" stopIfTrue="1">
      <formula>R10="r"</formula>
    </cfRule>
  </conditionalFormatting>
  <conditionalFormatting sqref="G11 G69:G70">
    <cfRule type="expression" priority="19" dxfId="0" stopIfTrue="1">
      <formula>H11="x"</formula>
    </cfRule>
  </conditionalFormatting>
  <conditionalFormatting sqref="G11 G69:G70">
    <cfRule type="expression" priority="20" dxfId="1" stopIfTrue="1">
      <formula>H11="o"</formula>
    </cfRule>
    <cfRule type="expression" priority="21" dxfId="2" stopIfTrue="1">
      <formula>H11="r"</formula>
    </cfRule>
  </conditionalFormatting>
  <conditionalFormatting sqref="G12 G71">
    <cfRule type="expression" priority="22" dxfId="0" stopIfTrue="1">
      <formula>H12="x"</formula>
    </cfRule>
  </conditionalFormatting>
  <conditionalFormatting sqref="G12 G71">
    <cfRule type="expression" priority="23" dxfId="1" stopIfTrue="1">
      <formula>H12="o"</formula>
    </cfRule>
    <cfRule type="expression" priority="24" dxfId="2" stopIfTrue="1">
      <formula>H12="r"</formula>
    </cfRule>
  </conditionalFormatting>
  <conditionalFormatting sqref="G13">
    <cfRule type="expression" priority="25" dxfId="0" stopIfTrue="1">
      <formula>H13="x"</formula>
    </cfRule>
  </conditionalFormatting>
  <conditionalFormatting sqref="G13">
    <cfRule type="expression" priority="26" dxfId="1" stopIfTrue="1">
      <formula>H13="o"</formula>
    </cfRule>
    <cfRule type="expression" priority="27" dxfId="2" stopIfTrue="1">
      <formula>H13="r"</formula>
    </cfRule>
  </conditionalFormatting>
  <conditionalFormatting sqref="G14:G15 G72">
    <cfRule type="expression" priority="28" dxfId="0" stopIfTrue="1">
      <formula>H14="x"</formula>
    </cfRule>
  </conditionalFormatting>
  <conditionalFormatting sqref="G14:G15 G72">
    <cfRule type="expression" priority="29" dxfId="1" stopIfTrue="1">
      <formula>H14="o"</formula>
    </cfRule>
    <cfRule type="expression" priority="30" dxfId="2" stopIfTrue="1">
      <formula>H14="r"</formula>
    </cfRule>
  </conditionalFormatting>
  <conditionalFormatting sqref="G16 G73">
    <cfRule type="expression" priority="31" dxfId="0" stopIfTrue="1">
      <formula>H16="x"</formula>
    </cfRule>
  </conditionalFormatting>
  <conditionalFormatting sqref="G16 G73">
    <cfRule type="expression" priority="32" dxfId="1" stopIfTrue="1">
      <formula>H16="o"</formula>
    </cfRule>
    <cfRule type="expression" priority="33" dxfId="2" stopIfTrue="1">
      <formula>H16="r"</formula>
    </cfRule>
  </conditionalFormatting>
  <conditionalFormatting sqref="G17 G74 G76">
    <cfRule type="expression" priority="34" dxfId="0" stopIfTrue="1">
      <formula>H17="x"</formula>
    </cfRule>
  </conditionalFormatting>
  <conditionalFormatting sqref="G17 G74 G76">
    <cfRule type="expression" priority="35" dxfId="1" stopIfTrue="1">
      <formula>H17="o"</formula>
    </cfRule>
    <cfRule type="expression" priority="36" dxfId="2" stopIfTrue="1">
      <formula>H17="r"</formula>
    </cfRule>
  </conditionalFormatting>
  <conditionalFormatting sqref="G18 G75">
    <cfRule type="expression" priority="37" dxfId="0" stopIfTrue="1">
      <formula>H18="x"</formula>
    </cfRule>
  </conditionalFormatting>
  <conditionalFormatting sqref="G18 G75">
    <cfRule type="expression" priority="38" dxfId="1" stopIfTrue="1">
      <formula>H18="o"</formula>
    </cfRule>
    <cfRule type="expression" priority="39" dxfId="2" stopIfTrue="1">
      <formula>H18="r"</formula>
    </cfRule>
  </conditionalFormatting>
  <conditionalFormatting sqref="G19 G77">
    <cfRule type="expression" priority="40" dxfId="0" stopIfTrue="1">
      <formula>H19="x"</formula>
    </cfRule>
  </conditionalFormatting>
  <conditionalFormatting sqref="G19 G77">
    <cfRule type="expression" priority="41" dxfId="1" stopIfTrue="1">
      <formula>H19="o"</formula>
    </cfRule>
    <cfRule type="expression" priority="42" dxfId="2" stopIfTrue="1">
      <formula>H19="r"</formula>
    </cfRule>
  </conditionalFormatting>
  <conditionalFormatting sqref="G20 G78">
    <cfRule type="expression" priority="43" dxfId="0" stopIfTrue="1">
      <formula>H20="x"</formula>
    </cfRule>
  </conditionalFormatting>
  <conditionalFormatting sqref="G20 G78">
    <cfRule type="expression" priority="44" dxfId="1" stopIfTrue="1">
      <formula>H20="o"</formula>
    </cfRule>
    <cfRule type="expression" priority="45" dxfId="2" stopIfTrue="1">
      <formula>H20="r"</formula>
    </cfRule>
  </conditionalFormatting>
  <conditionalFormatting sqref="I11 I69:I70">
    <cfRule type="expression" priority="46" dxfId="0" stopIfTrue="1">
      <formula>J11="x"</formula>
    </cfRule>
  </conditionalFormatting>
  <conditionalFormatting sqref="I11 I69:I70">
    <cfRule type="expression" priority="47" dxfId="1" stopIfTrue="1">
      <formula>J11="o"</formula>
    </cfRule>
    <cfRule type="expression" priority="48" dxfId="2" stopIfTrue="1">
      <formula>J11="r"</formula>
    </cfRule>
  </conditionalFormatting>
  <conditionalFormatting sqref="I12 I71">
    <cfRule type="expression" priority="49" dxfId="0" stopIfTrue="1">
      <formula>J12="x"</formula>
    </cfRule>
  </conditionalFormatting>
  <conditionalFormatting sqref="I12 I71">
    <cfRule type="expression" priority="50" dxfId="1" stopIfTrue="1">
      <formula>J12="o"</formula>
    </cfRule>
    <cfRule type="expression" priority="51" dxfId="2" stopIfTrue="1">
      <formula>J12="r"</formula>
    </cfRule>
  </conditionalFormatting>
  <conditionalFormatting sqref="I13">
    <cfRule type="expression" priority="52" dxfId="0" stopIfTrue="1">
      <formula>J13="x"</formula>
    </cfRule>
  </conditionalFormatting>
  <conditionalFormatting sqref="I13">
    <cfRule type="expression" priority="53" dxfId="1" stopIfTrue="1">
      <formula>J13="o"</formula>
    </cfRule>
    <cfRule type="expression" priority="54" dxfId="2" stopIfTrue="1">
      <formula>J13="r"</formula>
    </cfRule>
  </conditionalFormatting>
  <conditionalFormatting sqref="I14:I15 I72">
    <cfRule type="expression" priority="55" dxfId="0" stopIfTrue="1">
      <formula>J14="x"</formula>
    </cfRule>
  </conditionalFormatting>
  <conditionalFormatting sqref="I14:I15 I72">
    <cfRule type="expression" priority="56" dxfId="1" stopIfTrue="1">
      <formula>J14="o"</formula>
    </cfRule>
    <cfRule type="expression" priority="57" dxfId="2" stopIfTrue="1">
      <formula>J14="r"</formula>
    </cfRule>
  </conditionalFormatting>
  <conditionalFormatting sqref="I16 I73">
    <cfRule type="expression" priority="58" dxfId="0" stopIfTrue="1">
      <formula>J16="x"</formula>
    </cfRule>
  </conditionalFormatting>
  <conditionalFormatting sqref="I16 I73">
    <cfRule type="expression" priority="59" dxfId="1" stopIfTrue="1">
      <formula>J16="o"</formula>
    </cfRule>
    <cfRule type="expression" priority="60" dxfId="2" stopIfTrue="1">
      <formula>J16="r"</formula>
    </cfRule>
  </conditionalFormatting>
  <conditionalFormatting sqref="I17 I74 I76">
    <cfRule type="expression" priority="61" dxfId="0" stopIfTrue="1">
      <formula>J17="x"</formula>
    </cfRule>
  </conditionalFormatting>
  <conditionalFormatting sqref="I17 I74 I76">
    <cfRule type="expression" priority="62" dxfId="1" stopIfTrue="1">
      <formula>J17="o"</formula>
    </cfRule>
    <cfRule type="expression" priority="63" dxfId="2" stopIfTrue="1">
      <formula>J17="r"</formula>
    </cfRule>
  </conditionalFormatting>
  <conditionalFormatting sqref="I18 I75">
    <cfRule type="expression" priority="64" dxfId="0" stopIfTrue="1">
      <formula>J18="x"</formula>
    </cfRule>
  </conditionalFormatting>
  <conditionalFormatting sqref="I18 I75">
    <cfRule type="expression" priority="65" dxfId="1" stopIfTrue="1">
      <formula>J18="o"</formula>
    </cfRule>
    <cfRule type="expression" priority="66" dxfId="2" stopIfTrue="1">
      <formula>J18="r"</formula>
    </cfRule>
  </conditionalFormatting>
  <conditionalFormatting sqref="I19 I77">
    <cfRule type="expression" priority="67" dxfId="0" stopIfTrue="1">
      <formula>J19="x"</formula>
    </cfRule>
  </conditionalFormatting>
  <conditionalFormatting sqref="I19 I77">
    <cfRule type="expression" priority="68" dxfId="1" stopIfTrue="1">
      <formula>J19="o"</formula>
    </cfRule>
    <cfRule type="expression" priority="69" dxfId="2" stopIfTrue="1">
      <formula>J19="r"</formula>
    </cfRule>
  </conditionalFormatting>
  <conditionalFormatting sqref="I20 I78">
    <cfRule type="expression" priority="70" dxfId="0" stopIfTrue="1">
      <formula>J20="x"</formula>
    </cfRule>
  </conditionalFormatting>
  <conditionalFormatting sqref="I20 I78">
    <cfRule type="expression" priority="71" dxfId="1" stopIfTrue="1">
      <formula>J20="o"</formula>
    </cfRule>
    <cfRule type="expression" priority="72" dxfId="2" stopIfTrue="1">
      <formula>J20="r"</formula>
    </cfRule>
  </conditionalFormatting>
  <conditionalFormatting sqref="K11 K69:K70">
    <cfRule type="expression" priority="73" dxfId="0" stopIfTrue="1">
      <formula>L11="x"</formula>
    </cfRule>
  </conditionalFormatting>
  <conditionalFormatting sqref="K11 K69:K70">
    <cfRule type="expression" priority="74" dxfId="1" stopIfTrue="1">
      <formula>L11="o"</formula>
    </cfRule>
    <cfRule type="expression" priority="75" dxfId="2" stopIfTrue="1">
      <formula>L11="r"</formula>
    </cfRule>
  </conditionalFormatting>
  <conditionalFormatting sqref="K12 K71">
    <cfRule type="expression" priority="76" dxfId="0" stopIfTrue="1">
      <formula>L12="x"</formula>
    </cfRule>
  </conditionalFormatting>
  <conditionalFormatting sqref="K12 K71">
    <cfRule type="expression" priority="77" dxfId="1" stopIfTrue="1">
      <formula>L12="o"</formula>
    </cfRule>
    <cfRule type="expression" priority="78" dxfId="2" stopIfTrue="1">
      <formula>L12="r"</formula>
    </cfRule>
  </conditionalFormatting>
  <conditionalFormatting sqref="K13">
    <cfRule type="expression" priority="79" dxfId="0" stopIfTrue="1">
      <formula>L13="x"</formula>
    </cfRule>
  </conditionalFormatting>
  <conditionalFormatting sqref="K13">
    <cfRule type="expression" priority="80" dxfId="1" stopIfTrue="1">
      <formula>L13="o"</formula>
    </cfRule>
    <cfRule type="expression" priority="81" dxfId="2" stopIfTrue="1">
      <formula>L13="r"</formula>
    </cfRule>
  </conditionalFormatting>
  <conditionalFormatting sqref="K14:K15 K72">
    <cfRule type="expression" priority="82" dxfId="0" stopIfTrue="1">
      <formula>L14="x"</formula>
    </cfRule>
  </conditionalFormatting>
  <conditionalFormatting sqref="K14:K15 K72">
    <cfRule type="expression" priority="83" dxfId="1" stopIfTrue="1">
      <formula>L14="o"</formula>
    </cfRule>
    <cfRule type="expression" priority="84" dxfId="2" stopIfTrue="1">
      <formula>L14="r"</formula>
    </cfRule>
  </conditionalFormatting>
  <conditionalFormatting sqref="K16 K73">
    <cfRule type="expression" priority="85" dxfId="0" stopIfTrue="1">
      <formula>L16="x"</formula>
    </cfRule>
  </conditionalFormatting>
  <conditionalFormatting sqref="K16 K73">
    <cfRule type="expression" priority="86" dxfId="1" stopIfTrue="1">
      <formula>L16="o"</formula>
    </cfRule>
    <cfRule type="expression" priority="87" dxfId="2" stopIfTrue="1">
      <formula>L16="r"</formula>
    </cfRule>
  </conditionalFormatting>
  <conditionalFormatting sqref="K17 K74 K76">
    <cfRule type="expression" priority="88" dxfId="0" stopIfTrue="1">
      <formula>L17="x"</formula>
    </cfRule>
  </conditionalFormatting>
  <conditionalFormatting sqref="K17 K74 K76">
    <cfRule type="expression" priority="89" dxfId="1" stopIfTrue="1">
      <formula>L17="o"</formula>
    </cfRule>
    <cfRule type="expression" priority="90" dxfId="2" stopIfTrue="1">
      <formula>L17="r"</formula>
    </cfRule>
  </conditionalFormatting>
  <conditionalFormatting sqref="K18 K75">
    <cfRule type="expression" priority="91" dxfId="0" stopIfTrue="1">
      <formula>L18="x"</formula>
    </cfRule>
  </conditionalFormatting>
  <conditionalFormatting sqref="K18 K75">
    <cfRule type="expression" priority="92" dxfId="1" stopIfTrue="1">
      <formula>L18="o"</formula>
    </cfRule>
    <cfRule type="expression" priority="93" dxfId="2" stopIfTrue="1">
      <formula>L18="r"</formula>
    </cfRule>
  </conditionalFormatting>
  <conditionalFormatting sqref="K19 K77">
    <cfRule type="expression" priority="94" dxfId="0" stopIfTrue="1">
      <formula>L19="x"</formula>
    </cfRule>
  </conditionalFormatting>
  <conditionalFormatting sqref="K19 K77">
    <cfRule type="expression" priority="95" dxfId="1" stopIfTrue="1">
      <formula>L19="o"</formula>
    </cfRule>
    <cfRule type="expression" priority="96" dxfId="2" stopIfTrue="1">
      <formula>L19="r"</formula>
    </cfRule>
  </conditionalFormatting>
  <conditionalFormatting sqref="K20 K78">
    <cfRule type="expression" priority="97" dxfId="0" stopIfTrue="1">
      <formula>L20="x"</formula>
    </cfRule>
  </conditionalFormatting>
  <conditionalFormatting sqref="K20 K78">
    <cfRule type="expression" priority="98" dxfId="1" stopIfTrue="1">
      <formula>L20="o"</formula>
    </cfRule>
    <cfRule type="expression" priority="99" dxfId="2" stopIfTrue="1">
      <formula>L20="r"</formula>
    </cfRule>
  </conditionalFormatting>
  <conditionalFormatting sqref="M11 M69:M70">
    <cfRule type="expression" priority="100" dxfId="0" stopIfTrue="1">
      <formula>N11="x"</formula>
    </cfRule>
  </conditionalFormatting>
  <conditionalFormatting sqref="M11 M69:M70">
    <cfRule type="expression" priority="101" dxfId="1" stopIfTrue="1">
      <formula>N11="o"</formula>
    </cfRule>
    <cfRule type="expression" priority="102" dxfId="2" stopIfTrue="1">
      <formula>N11="r"</formula>
    </cfRule>
  </conditionalFormatting>
  <conditionalFormatting sqref="M12 M71">
    <cfRule type="expression" priority="103" dxfId="0" stopIfTrue="1">
      <formula>N12="x"</formula>
    </cfRule>
  </conditionalFormatting>
  <conditionalFormatting sqref="M12 M71">
    <cfRule type="expression" priority="104" dxfId="1" stopIfTrue="1">
      <formula>N12="o"</formula>
    </cfRule>
    <cfRule type="expression" priority="105" dxfId="2" stopIfTrue="1">
      <formula>N12="r"</formula>
    </cfRule>
  </conditionalFormatting>
  <conditionalFormatting sqref="M13">
    <cfRule type="expression" priority="106" dxfId="0" stopIfTrue="1">
      <formula>N13="x"</formula>
    </cfRule>
  </conditionalFormatting>
  <conditionalFormatting sqref="M13">
    <cfRule type="expression" priority="107" dxfId="1" stopIfTrue="1">
      <formula>N13="o"</formula>
    </cfRule>
    <cfRule type="expression" priority="108" dxfId="2" stopIfTrue="1">
      <formula>N13="r"</formula>
    </cfRule>
  </conditionalFormatting>
  <conditionalFormatting sqref="M14:M15 M72">
    <cfRule type="expression" priority="109" dxfId="0" stopIfTrue="1">
      <formula>N14="x"</formula>
    </cfRule>
  </conditionalFormatting>
  <conditionalFormatting sqref="M14:M15 M72">
    <cfRule type="expression" priority="110" dxfId="1" stopIfTrue="1">
      <formula>N14="o"</formula>
    </cfRule>
    <cfRule type="expression" priority="111" dxfId="2" stopIfTrue="1">
      <formula>N14="r"</formula>
    </cfRule>
  </conditionalFormatting>
  <conditionalFormatting sqref="M16 M73">
    <cfRule type="expression" priority="112" dxfId="0" stopIfTrue="1">
      <formula>N16="x"</formula>
    </cfRule>
  </conditionalFormatting>
  <conditionalFormatting sqref="M16 M73">
    <cfRule type="expression" priority="113" dxfId="1" stopIfTrue="1">
      <formula>N16="o"</formula>
    </cfRule>
    <cfRule type="expression" priority="114" dxfId="2" stopIfTrue="1">
      <formula>N16="r"</formula>
    </cfRule>
  </conditionalFormatting>
  <conditionalFormatting sqref="M17 M74 M76">
    <cfRule type="expression" priority="115" dxfId="0" stopIfTrue="1">
      <formula>N17="x"</formula>
    </cfRule>
  </conditionalFormatting>
  <conditionalFormatting sqref="M17 M74 M76">
    <cfRule type="expression" priority="116" dxfId="1" stopIfTrue="1">
      <formula>N17="o"</formula>
    </cfRule>
    <cfRule type="expression" priority="117" dxfId="2" stopIfTrue="1">
      <formula>N17="r"</formula>
    </cfRule>
  </conditionalFormatting>
  <conditionalFormatting sqref="M18 M75">
    <cfRule type="expression" priority="118" dxfId="0" stopIfTrue="1">
      <formula>N18="x"</formula>
    </cfRule>
  </conditionalFormatting>
  <conditionalFormatting sqref="M18 M75">
    <cfRule type="expression" priority="119" dxfId="1" stopIfTrue="1">
      <formula>N18="o"</formula>
    </cfRule>
    <cfRule type="expression" priority="120" dxfId="2" stopIfTrue="1">
      <formula>N18="r"</formula>
    </cfRule>
  </conditionalFormatting>
  <conditionalFormatting sqref="M19 M77">
    <cfRule type="expression" priority="121" dxfId="0" stopIfTrue="1">
      <formula>N19="x"</formula>
    </cfRule>
  </conditionalFormatting>
  <conditionalFormatting sqref="M19 M77">
    <cfRule type="expression" priority="122" dxfId="1" stopIfTrue="1">
      <formula>N19="o"</formula>
    </cfRule>
    <cfRule type="expression" priority="123" dxfId="2" stopIfTrue="1">
      <formula>N19="r"</formula>
    </cfRule>
  </conditionalFormatting>
  <conditionalFormatting sqref="M20 M78">
    <cfRule type="expression" priority="124" dxfId="0" stopIfTrue="1">
      <formula>N20="x"</formula>
    </cfRule>
  </conditionalFormatting>
  <conditionalFormatting sqref="M20 M78">
    <cfRule type="expression" priority="125" dxfId="1" stopIfTrue="1">
      <formula>N20="o"</formula>
    </cfRule>
    <cfRule type="expression" priority="126" dxfId="2" stopIfTrue="1">
      <formula>N20="r"</formula>
    </cfRule>
  </conditionalFormatting>
  <conditionalFormatting sqref="O11 O69:O70">
    <cfRule type="expression" priority="127" dxfId="0" stopIfTrue="1">
      <formula>P11="x"</formula>
    </cfRule>
  </conditionalFormatting>
  <conditionalFormatting sqref="O11 O69:O70">
    <cfRule type="expression" priority="128" dxfId="1" stopIfTrue="1">
      <formula>P11="o"</formula>
    </cfRule>
    <cfRule type="expression" priority="129" dxfId="2" stopIfTrue="1">
      <formula>P11="r"</formula>
    </cfRule>
  </conditionalFormatting>
  <conditionalFormatting sqref="O12 O71">
    <cfRule type="expression" priority="130" dxfId="0" stopIfTrue="1">
      <formula>P12="x"</formula>
    </cfRule>
  </conditionalFormatting>
  <conditionalFormatting sqref="O12 O71">
    <cfRule type="expression" priority="131" dxfId="1" stopIfTrue="1">
      <formula>P12="o"</formula>
    </cfRule>
    <cfRule type="expression" priority="132" dxfId="2" stopIfTrue="1">
      <formula>P12="r"</formula>
    </cfRule>
  </conditionalFormatting>
  <conditionalFormatting sqref="O13">
    <cfRule type="expression" priority="133" dxfId="0" stopIfTrue="1">
      <formula>P13="x"</formula>
    </cfRule>
  </conditionalFormatting>
  <conditionalFormatting sqref="O13">
    <cfRule type="expression" priority="134" dxfId="1" stopIfTrue="1">
      <formula>P13="o"</formula>
    </cfRule>
    <cfRule type="expression" priority="135" dxfId="2" stopIfTrue="1">
      <formula>P13="r"</formula>
    </cfRule>
  </conditionalFormatting>
  <conditionalFormatting sqref="O14:O15 O72">
    <cfRule type="expression" priority="136" dxfId="0" stopIfTrue="1">
      <formula>P14="x"</formula>
    </cfRule>
  </conditionalFormatting>
  <conditionalFormatting sqref="O14:O15 O72">
    <cfRule type="expression" priority="137" dxfId="1" stopIfTrue="1">
      <formula>P14="o"</formula>
    </cfRule>
    <cfRule type="expression" priority="138" dxfId="2" stopIfTrue="1">
      <formula>P14="r"</formula>
    </cfRule>
  </conditionalFormatting>
  <conditionalFormatting sqref="O16 O73">
    <cfRule type="expression" priority="139" dxfId="0" stopIfTrue="1">
      <formula>P16="x"</formula>
    </cfRule>
  </conditionalFormatting>
  <conditionalFormatting sqref="O16 O73">
    <cfRule type="expression" priority="140" dxfId="1" stopIfTrue="1">
      <formula>P16="o"</formula>
    </cfRule>
    <cfRule type="expression" priority="141" dxfId="2" stopIfTrue="1">
      <formula>P16="r"</formula>
    </cfRule>
  </conditionalFormatting>
  <conditionalFormatting sqref="O17 O74 O76">
    <cfRule type="expression" priority="142" dxfId="0" stopIfTrue="1">
      <formula>P17="x"</formula>
    </cfRule>
  </conditionalFormatting>
  <conditionalFormatting sqref="O17 O74 O76">
    <cfRule type="expression" priority="143" dxfId="1" stopIfTrue="1">
      <formula>P17="o"</formula>
    </cfRule>
    <cfRule type="expression" priority="144" dxfId="2" stopIfTrue="1">
      <formula>P17="r"</formula>
    </cfRule>
  </conditionalFormatting>
  <conditionalFormatting sqref="O18 O75">
    <cfRule type="expression" priority="145" dxfId="0" stopIfTrue="1">
      <formula>P18="x"</formula>
    </cfRule>
  </conditionalFormatting>
  <conditionalFormatting sqref="O18 O75">
    <cfRule type="expression" priority="146" dxfId="1" stopIfTrue="1">
      <formula>P18="o"</formula>
    </cfRule>
    <cfRule type="expression" priority="147" dxfId="2" stopIfTrue="1">
      <formula>P18="r"</formula>
    </cfRule>
  </conditionalFormatting>
  <conditionalFormatting sqref="O19 O77">
    <cfRule type="expression" priority="148" dxfId="0" stopIfTrue="1">
      <formula>P19="x"</formula>
    </cfRule>
  </conditionalFormatting>
  <conditionalFormatting sqref="O19 O77">
    <cfRule type="expression" priority="149" dxfId="1" stopIfTrue="1">
      <formula>P19="o"</formula>
    </cfRule>
    <cfRule type="expression" priority="150" dxfId="2" stopIfTrue="1">
      <formula>P19="r"</formula>
    </cfRule>
  </conditionalFormatting>
  <conditionalFormatting sqref="O20 O78">
    <cfRule type="expression" priority="151" dxfId="0" stopIfTrue="1">
      <formula>P20="x"</formula>
    </cfRule>
  </conditionalFormatting>
  <conditionalFormatting sqref="O20 O78">
    <cfRule type="expression" priority="152" dxfId="1" stopIfTrue="1">
      <formula>P20="o"</formula>
    </cfRule>
    <cfRule type="expression" priority="153" dxfId="2" stopIfTrue="1">
      <formula>P20="r"</formula>
    </cfRule>
  </conditionalFormatting>
  <conditionalFormatting sqref="Q11 Q69:Q70">
    <cfRule type="expression" priority="154" dxfId="0" stopIfTrue="1">
      <formula>R11="x"</formula>
    </cfRule>
  </conditionalFormatting>
  <conditionalFormatting sqref="Q11 Q69:Q70">
    <cfRule type="expression" priority="155" dxfId="1" stopIfTrue="1">
      <formula>R11="o"</formula>
    </cfRule>
    <cfRule type="expression" priority="156" dxfId="2" stopIfTrue="1">
      <formula>R11="r"</formula>
    </cfRule>
  </conditionalFormatting>
  <conditionalFormatting sqref="Q12 Q71">
    <cfRule type="expression" priority="157" dxfId="0" stopIfTrue="1">
      <formula>R12="x"</formula>
    </cfRule>
  </conditionalFormatting>
  <conditionalFormatting sqref="Q12 Q71">
    <cfRule type="expression" priority="158" dxfId="1" stopIfTrue="1">
      <formula>R12="o"</formula>
    </cfRule>
    <cfRule type="expression" priority="159" dxfId="2" stopIfTrue="1">
      <formula>R12="r"</formula>
    </cfRule>
  </conditionalFormatting>
  <conditionalFormatting sqref="Q13">
    <cfRule type="expression" priority="160" dxfId="0" stopIfTrue="1">
      <formula>R13="x"</formula>
    </cfRule>
  </conditionalFormatting>
  <conditionalFormatting sqref="Q13">
    <cfRule type="expression" priority="161" dxfId="1" stopIfTrue="1">
      <formula>R13="o"</formula>
    </cfRule>
    <cfRule type="expression" priority="162" dxfId="2" stopIfTrue="1">
      <formula>R13="r"</formula>
    </cfRule>
  </conditionalFormatting>
  <conditionalFormatting sqref="Q14:Q15 Q72">
    <cfRule type="expression" priority="163" dxfId="0" stopIfTrue="1">
      <formula>R14="x"</formula>
    </cfRule>
  </conditionalFormatting>
  <conditionalFormatting sqref="Q14:Q15 Q72">
    <cfRule type="expression" priority="164" dxfId="1" stopIfTrue="1">
      <formula>R14="o"</formula>
    </cfRule>
    <cfRule type="expression" priority="165" dxfId="2" stopIfTrue="1">
      <formula>R14="r"</formula>
    </cfRule>
  </conditionalFormatting>
  <conditionalFormatting sqref="Q16 Q73">
    <cfRule type="expression" priority="166" dxfId="0" stopIfTrue="1">
      <formula>R16="x"</formula>
    </cfRule>
  </conditionalFormatting>
  <conditionalFormatting sqref="Q16 Q73">
    <cfRule type="expression" priority="167" dxfId="1" stopIfTrue="1">
      <formula>R16="o"</formula>
    </cfRule>
    <cfRule type="expression" priority="168" dxfId="2" stopIfTrue="1">
      <formula>R16="r"</formula>
    </cfRule>
  </conditionalFormatting>
  <conditionalFormatting sqref="Q17 Q74 Q76">
    <cfRule type="expression" priority="169" dxfId="0" stopIfTrue="1">
      <formula>R17="x"</formula>
    </cfRule>
  </conditionalFormatting>
  <conditionalFormatting sqref="Q17 Q74 Q76">
    <cfRule type="expression" priority="170" dxfId="1" stopIfTrue="1">
      <formula>R17="o"</formula>
    </cfRule>
    <cfRule type="expression" priority="171" dxfId="2" stopIfTrue="1">
      <formula>R17="r"</formula>
    </cfRule>
  </conditionalFormatting>
  <conditionalFormatting sqref="Q18 Q75">
    <cfRule type="expression" priority="172" dxfId="0" stopIfTrue="1">
      <formula>R18="x"</formula>
    </cfRule>
  </conditionalFormatting>
  <conditionalFormatting sqref="Q18 Q75">
    <cfRule type="expression" priority="173" dxfId="1" stopIfTrue="1">
      <formula>R18="o"</formula>
    </cfRule>
    <cfRule type="expression" priority="174" dxfId="2" stopIfTrue="1">
      <formula>R18="r"</formula>
    </cfRule>
  </conditionalFormatting>
  <conditionalFormatting sqref="Q19 Q77">
    <cfRule type="expression" priority="175" dxfId="0" stopIfTrue="1">
      <formula>R19="x"</formula>
    </cfRule>
  </conditionalFormatting>
  <conditionalFormatting sqref="Q19 Q77">
    <cfRule type="expression" priority="176" dxfId="1" stopIfTrue="1">
      <formula>R19="o"</formula>
    </cfRule>
    <cfRule type="expression" priority="177" dxfId="2" stopIfTrue="1">
      <formula>R19="r"</formula>
    </cfRule>
  </conditionalFormatting>
  <conditionalFormatting sqref="Q20 Q78">
    <cfRule type="expression" priority="178" dxfId="0" stopIfTrue="1">
      <formula>R20="x"</formula>
    </cfRule>
  </conditionalFormatting>
  <conditionalFormatting sqref="Q20 Q78">
    <cfRule type="expression" priority="179" dxfId="1" stopIfTrue="1">
      <formula>R20="o"</formula>
    </cfRule>
    <cfRule type="expression" priority="180" dxfId="2" stopIfTrue="1">
      <formula>R20="r"</formula>
    </cfRule>
  </conditionalFormatting>
  <conditionalFormatting sqref="G39">
    <cfRule type="expression" priority="181" dxfId="0" stopIfTrue="1">
      <formula>H39="x"</formula>
    </cfRule>
  </conditionalFormatting>
  <conditionalFormatting sqref="G39">
    <cfRule type="expression" priority="182" dxfId="1" stopIfTrue="1">
      <formula>H39="o"</formula>
    </cfRule>
    <cfRule type="expression" priority="183" dxfId="2" stopIfTrue="1">
      <formula>H39="r"</formula>
    </cfRule>
  </conditionalFormatting>
  <conditionalFormatting sqref="G41">
    <cfRule type="expression" priority="184" dxfId="0" stopIfTrue="1">
      <formula>H41="x"</formula>
    </cfRule>
  </conditionalFormatting>
  <conditionalFormatting sqref="G41">
    <cfRule type="expression" priority="185" dxfId="1" stopIfTrue="1">
      <formula>H41="o"</formula>
    </cfRule>
    <cfRule type="expression" priority="186" dxfId="2" stopIfTrue="1">
      <formula>H41="r"</formula>
    </cfRule>
  </conditionalFormatting>
  <conditionalFormatting sqref="G42">
    <cfRule type="expression" priority="187" dxfId="0" stopIfTrue="1">
      <formula>H42="x"</formula>
    </cfRule>
  </conditionalFormatting>
  <conditionalFormatting sqref="G42">
    <cfRule type="expression" priority="188" dxfId="1" stopIfTrue="1">
      <formula>H42="o"</formula>
    </cfRule>
    <cfRule type="expression" priority="189" dxfId="2" stopIfTrue="1">
      <formula>H42="r"</formula>
    </cfRule>
  </conditionalFormatting>
  <conditionalFormatting sqref="G43">
    <cfRule type="expression" priority="190" dxfId="0" stopIfTrue="1">
      <formula>H43="x"</formula>
    </cfRule>
  </conditionalFormatting>
  <conditionalFormatting sqref="G43">
    <cfRule type="expression" priority="191" dxfId="1" stopIfTrue="1">
      <formula>H43="o"</formula>
    </cfRule>
    <cfRule type="expression" priority="192" dxfId="2" stopIfTrue="1">
      <formula>H43="r"</formula>
    </cfRule>
  </conditionalFormatting>
  <conditionalFormatting sqref="G45:G47">
    <cfRule type="expression" priority="193" dxfId="0" stopIfTrue="1">
      <formula>H45="x"</formula>
    </cfRule>
  </conditionalFormatting>
  <conditionalFormatting sqref="G45:G47">
    <cfRule type="expression" priority="194" dxfId="1" stopIfTrue="1">
      <formula>H45="o"</formula>
    </cfRule>
    <cfRule type="expression" priority="195" dxfId="2" stopIfTrue="1">
      <formula>H45="r"</formula>
    </cfRule>
  </conditionalFormatting>
  <conditionalFormatting sqref="I39">
    <cfRule type="expression" priority="196" dxfId="0" stopIfTrue="1">
      <formula>J39="x"</formula>
    </cfRule>
  </conditionalFormatting>
  <conditionalFormatting sqref="I39">
    <cfRule type="expression" priority="197" dxfId="1" stopIfTrue="1">
      <formula>J39="o"</formula>
    </cfRule>
    <cfRule type="expression" priority="198" dxfId="2" stopIfTrue="1">
      <formula>J39="r"</formula>
    </cfRule>
  </conditionalFormatting>
  <conditionalFormatting sqref="I41">
    <cfRule type="expression" priority="199" dxfId="0" stopIfTrue="1">
      <formula>J41="x"</formula>
    </cfRule>
  </conditionalFormatting>
  <conditionalFormatting sqref="I41">
    <cfRule type="expression" priority="200" dxfId="1" stopIfTrue="1">
      <formula>J41="o"</formula>
    </cfRule>
    <cfRule type="expression" priority="201" dxfId="2" stopIfTrue="1">
      <formula>J41="r"</formula>
    </cfRule>
  </conditionalFormatting>
  <conditionalFormatting sqref="I42">
    <cfRule type="expression" priority="202" dxfId="0" stopIfTrue="1">
      <formula>J42="x"</formula>
    </cfRule>
  </conditionalFormatting>
  <conditionalFormatting sqref="I42">
    <cfRule type="expression" priority="203" dxfId="1" stopIfTrue="1">
      <formula>J42="o"</formula>
    </cfRule>
    <cfRule type="expression" priority="204" dxfId="2" stopIfTrue="1">
      <formula>J42="r"</formula>
    </cfRule>
  </conditionalFormatting>
  <conditionalFormatting sqref="I43">
    <cfRule type="expression" priority="205" dxfId="0" stopIfTrue="1">
      <formula>J43="x"</formula>
    </cfRule>
  </conditionalFormatting>
  <conditionalFormatting sqref="I43">
    <cfRule type="expression" priority="206" dxfId="1" stopIfTrue="1">
      <formula>J43="o"</formula>
    </cfRule>
    <cfRule type="expression" priority="207" dxfId="2" stopIfTrue="1">
      <formula>J43="r"</formula>
    </cfRule>
  </conditionalFormatting>
  <conditionalFormatting sqref="I45:I47">
    <cfRule type="expression" priority="208" dxfId="0" stopIfTrue="1">
      <formula>J45="x"</formula>
    </cfRule>
  </conditionalFormatting>
  <conditionalFormatting sqref="I45:I47">
    <cfRule type="expression" priority="209" dxfId="1" stopIfTrue="1">
      <formula>J45="o"</formula>
    </cfRule>
    <cfRule type="expression" priority="210" dxfId="2" stopIfTrue="1">
      <formula>J45="r"</formula>
    </cfRule>
  </conditionalFormatting>
  <conditionalFormatting sqref="K39">
    <cfRule type="expression" priority="211" dxfId="0" stopIfTrue="1">
      <formula>L39="x"</formula>
    </cfRule>
  </conditionalFormatting>
  <conditionalFormatting sqref="K39">
    <cfRule type="expression" priority="212" dxfId="1" stopIfTrue="1">
      <formula>L39="o"</formula>
    </cfRule>
    <cfRule type="expression" priority="213" dxfId="2" stopIfTrue="1">
      <formula>L39="r"</formula>
    </cfRule>
  </conditionalFormatting>
  <conditionalFormatting sqref="K41">
    <cfRule type="expression" priority="214" dxfId="0" stopIfTrue="1">
      <formula>L41="x"</formula>
    </cfRule>
  </conditionalFormatting>
  <conditionalFormatting sqref="K41">
    <cfRule type="expression" priority="215" dxfId="1" stopIfTrue="1">
      <formula>L41="o"</formula>
    </cfRule>
    <cfRule type="expression" priority="216" dxfId="2" stopIfTrue="1">
      <formula>L41="r"</formula>
    </cfRule>
  </conditionalFormatting>
  <conditionalFormatting sqref="K42">
    <cfRule type="expression" priority="217" dxfId="0" stopIfTrue="1">
      <formula>L42="x"</formula>
    </cfRule>
  </conditionalFormatting>
  <conditionalFormatting sqref="K42">
    <cfRule type="expression" priority="218" dxfId="1" stopIfTrue="1">
      <formula>L42="o"</formula>
    </cfRule>
    <cfRule type="expression" priority="219" dxfId="2" stopIfTrue="1">
      <formula>L42="r"</formula>
    </cfRule>
  </conditionalFormatting>
  <conditionalFormatting sqref="K43">
    <cfRule type="expression" priority="220" dxfId="0" stopIfTrue="1">
      <formula>L43="x"</formula>
    </cfRule>
  </conditionalFormatting>
  <conditionalFormatting sqref="K43">
    <cfRule type="expression" priority="221" dxfId="1" stopIfTrue="1">
      <formula>L43="o"</formula>
    </cfRule>
    <cfRule type="expression" priority="222" dxfId="2" stopIfTrue="1">
      <formula>L43="r"</formula>
    </cfRule>
  </conditionalFormatting>
  <conditionalFormatting sqref="K45:K47">
    <cfRule type="expression" priority="223" dxfId="0" stopIfTrue="1">
      <formula>L45="x"</formula>
    </cfRule>
  </conditionalFormatting>
  <conditionalFormatting sqref="K45:K47">
    <cfRule type="expression" priority="224" dxfId="1" stopIfTrue="1">
      <formula>L45="o"</formula>
    </cfRule>
    <cfRule type="expression" priority="225" dxfId="2" stopIfTrue="1">
      <formula>L45="r"</formula>
    </cfRule>
  </conditionalFormatting>
  <conditionalFormatting sqref="M39">
    <cfRule type="expression" priority="226" dxfId="0" stopIfTrue="1">
      <formula>N39="x"</formula>
    </cfRule>
  </conditionalFormatting>
  <conditionalFormatting sqref="M39">
    <cfRule type="expression" priority="227" dxfId="1" stopIfTrue="1">
      <formula>N39="o"</formula>
    </cfRule>
    <cfRule type="expression" priority="228" dxfId="2" stopIfTrue="1">
      <formula>N39="r"</formula>
    </cfRule>
  </conditionalFormatting>
  <conditionalFormatting sqref="M41">
    <cfRule type="expression" priority="229" dxfId="0" stopIfTrue="1">
      <formula>N41="x"</formula>
    </cfRule>
  </conditionalFormatting>
  <conditionalFormatting sqref="M41">
    <cfRule type="expression" priority="230" dxfId="1" stopIfTrue="1">
      <formula>N41="o"</formula>
    </cfRule>
    <cfRule type="expression" priority="231" dxfId="2" stopIfTrue="1">
      <formula>N41="r"</formula>
    </cfRule>
  </conditionalFormatting>
  <conditionalFormatting sqref="M42">
    <cfRule type="expression" priority="232" dxfId="0" stopIfTrue="1">
      <formula>N42="x"</formula>
    </cfRule>
  </conditionalFormatting>
  <conditionalFormatting sqref="M42">
    <cfRule type="expression" priority="233" dxfId="1" stopIfTrue="1">
      <formula>N42="o"</formula>
    </cfRule>
    <cfRule type="expression" priority="234" dxfId="2" stopIfTrue="1">
      <formula>N42="r"</formula>
    </cfRule>
  </conditionalFormatting>
  <conditionalFormatting sqref="M43">
    <cfRule type="expression" priority="235" dxfId="0" stopIfTrue="1">
      <formula>N43="x"</formula>
    </cfRule>
  </conditionalFormatting>
  <conditionalFormatting sqref="M43">
    <cfRule type="expression" priority="236" dxfId="1" stopIfTrue="1">
      <formula>N43="o"</formula>
    </cfRule>
    <cfRule type="expression" priority="237" dxfId="2" stopIfTrue="1">
      <formula>N43="r"</formula>
    </cfRule>
  </conditionalFormatting>
  <conditionalFormatting sqref="M45:M47">
    <cfRule type="expression" priority="238" dxfId="0" stopIfTrue="1">
      <formula>N45="x"</formula>
    </cfRule>
  </conditionalFormatting>
  <conditionalFormatting sqref="M45:M47">
    <cfRule type="expression" priority="239" dxfId="1" stopIfTrue="1">
      <formula>N45="o"</formula>
    </cfRule>
    <cfRule type="expression" priority="240" dxfId="2" stopIfTrue="1">
      <formula>N45="r"</formula>
    </cfRule>
  </conditionalFormatting>
  <conditionalFormatting sqref="O39">
    <cfRule type="expression" priority="241" dxfId="0" stopIfTrue="1">
      <formula>P39="x"</formula>
    </cfRule>
  </conditionalFormatting>
  <conditionalFormatting sqref="O39">
    <cfRule type="expression" priority="242" dxfId="1" stopIfTrue="1">
      <formula>P39="o"</formula>
    </cfRule>
    <cfRule type="expression" priority="243" dxfId="2" stopIfTrue="1">
      <formula>P39="r"</formula>
    </cfRule>
  </conditionalFormatting>
  <conditionalFormatting sqref="O41">
    <cfRule type="expression" priority="244" dxfId="0" stopIfTrue="1">
      <formula>P41="x"</formula>
    </cfRule>
  </conditionalFormatting>
  <conditionalFormatting sqref="O41">
    <cfRule type="expression" priority="245" dxfId="1" stopIfTrue="1">
      <formula>P41="o"</formula>
    </cfRule>
    <cfRule type="expression" priority="246" dxfId="2" stopIfTrue="1">
      <formula>P41="r"</formula>
    </cfRule>
  </conditionalFormatting>
  <conditionalFormatting sqref="O42">
    <cfRule type="expression" priority="247" dxfId="0" stopIfTrue="1">
      <formula>P42="x"</formula>
    </cfRule>
  </conditionalFormatting>
  <conditionalFormatting sqref="O42">
    <cfRule type="expression" priority="248" dxfId="1" stopIfTrue="1">
      <formula>P42="o"</formula>
    </cfRule>
    <cfRule type="expression" priority="249" dxfId="2" stopIfTrue="1">
      <formula>P42="r"</formula>
    </cfRule>
  </conditionalFormatting>
  <conditionalFormatting sqref="O43">
    <cfRule type="expression" priority="250" dxfId="0" stopIfTrue="1">
      <formula>P43="x"</formula>
    </cfRule>
  </conditionalFormatting>
  <conditionalFormatting sqref="O43">
    <cfRule type="expression" priority="251" dxfId="1" stopIfTrue="1">
      <formula>P43="o"</formula>
    </cfRule>
    <cfRule type="expression" priority="252" dxfId="2" stopIfTrue="1">
      <formula>P43="r"</formula>
    </cfRule>
  </conditionalFormatting>
  <conditionalFormatting sqref="O45:O47">
    <cfRule type="expression" priority="253" dxfId="0" stopIfTrue="1">
      <formula>P45="x"</formula>
    </cfRule>
  </conditionalFormatting>
  <conditionalFormatting sqref="O45:O47">
    <cfRule type="expression" priority="254" dxfId="1" stopIfTrue="1">
      <formula>P45="o"</formula>
    </cfRule>
    <cfRule type="expression" priority="255" dxfId="2" stopIfTrue="1">
      <formula>P45="r"</formula>
    </cfRule>
  </conditionalFormatting>
  <conditionalFormatting sqref="Q39">
    <cfRule type="expression" priority="256" dxfId="0" stopIfTrue="1">
      <formula>R39="x"</formula>
    </cfRule>
  </conditionalFormatting>
  <conditionalFormatting sqref="Q39">
    <cfRule type="expression" priority="257" dxfId="1" stopIfTrue="1">
      <formula>R39="o"</formula>
    </cfRule>
    <cfRule type="expression" priority="258" dxfId="2" stopIfTrue="1">
      <formula>R39="r"</formula>
    </cfRule>
  </conditionalFormatting>
  <conditionalFormatting sqref="Q41">
    <cfRule type="expression" priority="259" dxfId="0" stopIfTrue="1">
      <formula>R41="x"</formula>
    </cfRule>
  </conditionalFormatting>
  <conditionalFormatting sqref="Q41">
    <cfRule type="expression" priority="260" dxfId="1" stopIfTrue="1">
      <formula>R41="o"</formula>
    </cfRule>
    <cfRule type="expression" priority="261" dxfId="2" stopIfTrue="1">
      <formula>R41="r"</formula>
    </cfRule>
  </conditionalFormatting>
  <conditionalFormatting sqref="Q42">
    <cfRule type="expression" priority="262" dxfId="0" stopIfTrue="1">
      <formula>R42="x"</formula>
    </cfRule>
  </conditionalFormatting>
  <conditionalFormatting sqref="Q42">
    <cfRule type="expression" priority="263" dxfId="1" stopIfTrue="1">
      <formula>R42="o"</formula>
    </cfRule>
    <cfRule type="expression" priority="264" dxfId="2" stopIfTrue="1">
      <formula>R42="r"</formula>
    </cfRule>
  </conditionalFormatting>
  <conditionalFormatting sqref="Q43">
    <cfRule type="expression" priority="265" dxfId="0" stopIfTrue="1">
      <formula>R43="x"</formula>
    </cfRule>
  </conditionalFormatting>
  <conditionalFormatting sqref="Q43">
    <cfRule type="expression" priority="266" dxfId="1" stopIfTrue="1">
      <formula>R43="o"</formula>
    </cfRule>
    <cfRule type="expression" priority="267" dxfId="2" stopIfTrue="1">
      <formula>R43="r"</formula>
    </cfRule>
  </conditionalFormatting>
  <conditionalFormatting sqref="Q45:Q47">
    <cfRule type="expression" priority="268" dxfId="0" stopIfTrue="1">
      <formula>R45="x"</formula>
    </cfRule>
  </conditionalFormatting>
  <conditionalFormatting sqref="Q45:Q47">
    <cfRule type="expression" priority="269" dxfId="1" stopIfTrue="1">
      <formula>R45="o"</formula>
    </cfRule>
    <cfRule type="expression" priority="270" dxfId="2" stopIfTrue="1">
      <formula>R45="r"</formula>
    </cfRule>
  </conditionalFormatting>
  <conditionalFormatting sqref="G103">
    <cfRule type="expression" priority="271" dxfId="0" stopIfTrue="1">
      <formula>H103="x"</formula>
    </cfRule>
  </conditionalFormatting>
  <conditionalFormatting sqref="G103">
    <cfRule type="expression" priority="272" dxfId="1" stopIfTrue="1">
      <formula>H103="o"</formula>
    </cfRule>
    <cfRule type="expression" priority="273" dxfId="2" stopIfTrue="1">
      <formula>H103="r"</formula>
    </cfRule>
  </conditionalFormatting>
  <conditionalFormatting sqref="G104">
    <cfRule type="expression" priority="274" dxfId="0" stopIfTrue="1">
      <formula>H104="x"</formula>
    </cfRule>
  </conditionalFormatting>
  <conditionalFormatting sqref="G104">
    <cfRule type="expression" priority="275" dxfId="1" stopIfTrue="1">
      <formula>H104="o"</formula>
    </cfRule>
    <cfRule type="expression" priority="276" dxfId="2" stopIfTrue="1">
      <formula>H104="r"</formula>
    </cfRule>
  </conditionalFormatting>
  <conditionalFormatting sqref="G105">
    <cfRule type="expression" priority="277" dxfId="0" stopIfTrue="1">
      <formula>H105="x"</formula>
    </cfRule>
  </conditionalFormatting>
  <conditionalFormatting sqref="G105">
    <cfRule type="expression" priority="278" dxfId="1" stopIfTrue="1">
      <formula>H105="o"</formula>
    </cfRule>
    <cfRule type="expression" priority="279" dxfId="2" stopIfTrue="1">
      <formula>H105="r"</formula>
    </cfRule>
  </conditionalFormatting>
  <conditionalFormatting sqref="G106">
    <cfRule type="expression" priority="280" dxfId="0" stopIfTrue="1">
      <formula>H106="x"</formula>
    </cfRule>
  </conditionalFormatting>
  <conditionalFormatting sqref="G106">
    <cfRule type="expression" priority="281" dxfId="1" stopIfTrue="1">
      <formula>H106="o"</formula>
    </cfRule>
    <cfRule type="expression" priority="282" dxfId="2" stopIfTrue="1">
      <formula>H106="r"</formula>
    </cfRule>
  </conditionalFormatting>
  <conditionalFormatting sqref="G107">
    <cfRule type="expression" priority="283" dxfId="0" stopIfTrue="1">
      <formula>H107="x"</formula>
    </cfRule>
  </conditionalFormatting>
  <conditionalFormatting sqref="G107">
    <cfRule type="expression" priority="284" dxfId="1" stopIfTrue="1">
      <formula>H107="o"</formula>
    </cfRule>
    <cfRule type="expression" priority="285" dxfId="2" stopIfTrue="1">
      <formula>H107="r"</formula>
    </cfRule>
  </conditionalFormatting>
  <conditionalFormatting sqref="G109">
    <cfRule type="expression" priority="286" dxfId="0" stopIfTrue="1">
      <formula>H109="x"</formula>
    </cfRule>
  </conditionalFormatting>
  <conditionalFormatting sqref="G109">
    <cfRule type="expression" priority="287" dxfId="1" stopIfTrue="1">
      <formula>H109="o"</formula>
    </cfRule>
    <cfRule type="expression" priority="288" dxfId="2" stopIfTrue="1">
      <formula>H109="r"</formula>
    </cfRule>
  </conditionalFormatting>
  <conditionalFormatting sqref="G110">
    <cfRule type="expression" priority="289" dxfId="0" stopIfTrue="1">
      <formula>H110="x"</formula>
    </cfRule>
  </conditionalFormatting>
  <conditionalFormatting sqref="G110">
    <cfRule type="expression" priority="290" dxfId="1" stopIfTrue="1">
      <formula>H110="o"</formula>
    </cfRule>
    <cfRule type="expression" priority="291" dxfId="2" stopIfTrue="1">
      <formula>H110="r"</formula>
    </cfRule>
  </conditionalFormatting>
  <conditionalFormatting sqref="G111">
    <cfRule type="expression" priority="292" dxfId="0" stopIfTrue="1">
      <formula>H111="x"</formula>
    </cfRule>
  </conditionalFormatting>
  <conditionalFormatting sqref="G111">
    <cfRule type="expression" priority="293" dxfId="1" stopIfTrue="1">
      <formula>H111="o"</formula>
    </cfRule>
    <cfRule type="expression" priority="294" dxfId="2" stopIfTrue="1">
      <formula>H111="r"</formula>
    </cfRule>
  </conditionalFormatting>
  <conditionalFormatting sqref="G112">
    <cfRule type="expression" priority="295" dxfId="0" stopIfTrue="1">
      <formula>H112="x"</formula>
    </cfRule>
  </conditionalFormatting>
  <conditionalFormatting sqref="G112">
    <cfRule type="expression" priority="296" dxfId="1" stopIfTrue="1">
      <formula>H112="o"</formula>
    </cfRule>
    <cfRule type="expression" priority="297" dxfId="2" stopIfTrue="1">
      <formula>H112="r"</formula>
    </cfRule>
  </conditionalFormatting>
  <conditionalFormatting sqref="I103">
    <cfRule type="expression" priority="298" dxfId="0" stopIfTrue="1">
      <formula>J103="x"</formula>
    </cfRule>
  </conditionalFormatting>
  <conditionalFormatting sqref="I103">
    <cfRule type="expression" priority="299" dxfId="1" stopIfTrue="1">
      <formula>J103="o"</formula>
    </cfRule>
    <cfRule type="expression" priority="300" dxfId="2" stopIfTrue="1">
      <formula>J103="r"</formula>
    </cfRule>
  </conditionalFormatting>
  <conditionalFormatting sqref="I104">
    <cfRule type="expression" priority="301" dxfId="0" stopIfTrue="1">
      <formula>J104="x"</formula>
    </cfRule>
  </conditionalFormatting>
  <conditionalFormatting sqref="I104">
    <cfRule type="expression" priority="302" dxfId="1" stopIfTrue="1">
      <formula>J104="o"</formula>
    </cfRule>
    <cfRule type="expression" priority="303" dxfId="2" stopIfTrue="1">
      <formula>J104="r"</formula>
    </cfRule>
  </conditionalFormatting>
  <conditionalFormatting sqref="I105">
    <cfRule type="expression" priority="304" dxfId="0" stopIfTrue="1">
      <formula>J105="x"</formula>
    </cfRule>
  </conditionalFormatting>
  <conditionalFormatting sqref="I105">
    <cfRule type="expression" priority="305" dxfId="1" stopIfTrue="1">
      <formula>J105="o"</formula>
    </cfRule>
    <cfRule type="expression" priority="306" dxfId="2" stopIfTrue="1">
      <formula>J105="r"</formula>
    </cfRule>
  </conditionalFormatting>
  <conditionalFormatting sqref="I106">
    <cfRule type="expression" priority="307" dxfId="0" stopIfTrue="1">
      <formula>J106="x"</formula>
    </cfRule>
  </conditionalFormatting>
  <conditionalFormatting sqref="I106">
    <cfRule type="expression" priority="308" dxfId="1" stopIfTrue="1">
      <formula>J106="o"</formula>
    </cfRule>
    <cfRule type="expression" priority="309" dxfId="2" stopIfTrue="1">
      <formula>J106="r"</formula>
    </cfRule>
  </conditionalFormatting>
  <conditionalFormatting sqref="I107">
    <cfRule type="expression" priority="310" dxfId="0" stopIfTrue="1">
      <formula>J107="x"</formula>
    </cfRule>
  </conditionalFormatting>
  <conditionalFormatting sqref="I107">
    <cfRule type="expression" priority="311" dxfId="1" stopIfTrue="1">
      <formula>J107="o"</formula>
    </cfRule>
    <cfRule type="expression" priority="312" dxfId="2" stopIfTrue="1">
      <formula>J107="r"</formula>
    </cfRule>
  </conditionalFormatting>
  <conditionalFormatting sqref="I109">
    <cfRule type="expression" priority="313" dxfId="0" stopIfTrue="1">
      <formula>J109="x"</formula>
    </cfRule>
  </conditionalFormatting>
  <conditionalFormatting sqref="I109">
    <cfRule type="expression" priority="314" dxfId="1" stopIfTrue="1">
      <formula>J109="o"</formula>
    </cfRule>
    <cfRule type="expression" priority="315" dxfId="2" stopIfTrue="1">
      <formula>J109="r"</formula>
    </cfRule>
  </conditionalFormatting>
  <conditionalFormatting sqref="I110">
    <cfRule type="expression" priority="316" dxfId="0" stopIfTrue="1">
      <formula>J110="x"</formula>
    </cfRule>
  </conditionalFormatting>
  <conditionalFormatting sqref="I110">
    <cfRule type="expression" priority="317" dxfId="1" stopIfTrue="1">
      <formula>J110="o"</formula>
    </cfRule>
    <cfRule type="expression" priority="318" dxfId="2" stopIfTrue="1">
      <formula>J110="r"</formula>
    </cfRule>
  </conditionalFormatting>
  <conditionalFormatting sqref="I111">
    <cfRule type="expression" priority="319" dxfId="0" stopIfTrue="1">
      <formula>J111="x"</formula>
    </cfRule>
  </conditionalFormatting>
  <conditionalFormatting sqref="I111">
    <cfRule type="expression" priority="320" dxfId="1" stopIfTrue="1">
      <formula>J111="o"</formula>
    </cfRule>
    <cfRule type="expression" priority="321" dxfId="2" stopIfTrue="1">
      <formula>J111="r"</formula>
    </cfRule>
  </conditionalFormatting>
  <conditionalFormatting sqref="I112">
    <cfRule type="expression" priority="322" dxfId="0" stopIfTrue="1">
      <formula>J112="x"</formula>
    </cfRule>
  </conditionalFormatting>
  <conditionalFormatting sqref="I112">
    <cfRule type="expression" priority="323" dxfId="1" stopIfTrue="1">
      <formula>J112="o"</formula>
    </cfRule>
    <cfRule type="expression" priority="324" dxfId="2" stopIfTrue="1">
      <formula>J112="r"</formula>
    </cfRule>
  </conditionalFormatting>
  <conditionalFormatting sqref="K103">
    <cfRule type="expression" priority="325" dxfId="0" stopIfTrue="1">
      <formula>L103="x"</formula>
    </cfRule>
  </conditionalFormatting>
  <conditionalFormatting sqref="K103">
    <cfRule type="expression" priority="326" dxfId="1" stopIfTrue="1">
      <formula>L103="o"</formula>
    </cfRule>
    <cfRule type="expression" priority="327" dxfId="2" stopIfTrue="1">
      <formula>L103="r"</formula>
    </cfRule>
  </conditionalFormatting>
  <conditionalFormatting sqref="K104">
    <cfRule type="expression" priority="328" dxfId="0" stopIfTrue="1">
      <formula>L104="x"</formula>
    </cfRule>
  </conditionalFormatting>
  <conditionalFormatting sqref="K104">
    <cfRule type="expression" priority="329" dxfId="1" stopIfTrue="1">
      <formula>L104="o"</formula>
    </cfRule>
    <cfRule type="expression" priority="330" dxfId="2" stopIfTrue="1">
      <formula>L104="r"</formula>
    </cfRule>
  </conditionalFormatting>
  <conditionalFormatting sqref="K105">
    <cfRule type="expression" priority="331" dxfId="0" stopIfTrue="1">
      <formula>L105="x"</formula>
    </cfRule>
  </conditionalFormatting>
  <conditionalFormatting sqref="K105">
    <cfRule type="expression" priority="332" dxfId="1" stopIfTrue="1">
      <formula>L105="o"</formula>
    </cfRule>
    <cfRule type="expression" priority="333" dxfId="2" stopIfTrue="1">
      <formula>L105="r"</formula>
    </cfRule>
  </conditionalFormatting>
  <conditionalFormatting sqref="K106">
    <cfRule type="expression" priority="334" dxfId="0" stopIfTrue="1">
      <formula>L106="x"</formula>
    </cfRule>
  </conditionalFormatting>
  <conditionalFormatting sqref="K106">
    <cfRule type="expression" priority="335" dxfId="1" stopIfTrue="1">
      <formula>L106="o"</formula>
    </cfRule>
    <cfRule type="expression" priority="336" dxfId="2" stopIfTrue="1">
      <formula>L106="r"</formula>
    </cfRule>
  </conditionalFormatting>
  <conditionalFormatting sqref="K107">
    <cfRule type="expression" priority="337" dxfId="0" stopIfTrue="1">
      <formula>L107="x"</formula>
    </cfRule>
  </conditionalFormatting>
  <conditionalFormatting sqref="K107">
    <cfRule type="expression" priority="338" dxfId="1" stopIfTrue="1">
      <formula>L107="o"</formula>
    </cfRule>
    <cfRule type="expression" priority="339" dxfId="2" stopIfTrue="1">
      <formula>L107="r"</formula>
    </cfRule>
  </conditionalFormatting>
  <conditionalFormatting sqref="K109">
    <cfRule type="expression" priority="340" dxfId="0" stopIfTrue="1">
      <formula>L109="x"</formula>
    </cfRule>
  </conditionalFormatting>
  <conditionalFormatting sqref="K109">
    <cfRule type="expression" priority="341" dxfId="1" stopIfTrue="1">
      <formula>L109="o"</formula>
    </cfRule>
    <cfRule type="expression" priority="342" dxfId="2" stopIfTrue="1">
      <formula>L109="r"</formula>
    </cfRule>
  </conditionalFormatting>
  <conditionalFormatting sqref="K110">
    <cfRule type="expression" priority="343" dxfId="0" stopIfTrue="1">
      <formula>L110="x"</formula>
    </cfRule>
  </conditionalFormatting>
  <conditionalFormatting sqref="K110">
    <cfRule type="expression" priority="344" dxfId="1" stopIfTrue="1">
      <formula>L110="o"</formula>
    </cfRule>
    <cfRule type="expression" priority="345" dxfId="2" stopIfTrue="1">
      <formula>L110="r"</formula>
    </cfRule>
  </conditionalFormatting>
  <conditionalFormatting sqref="K111">
    <cfRule type="expression" priority="346" dxfId="0" stopIfTrue="1">
      <formula>L111="x"</formula>
    </cfRule>
  </conditionalFormatting>
  <conditionalFormatting sqref="K111">
    <cfRule type="expression" priority="347" dxfId="1" stopIfTrue="1">
      <formula>L111="o"</formula>
    </cfRule>
    <cfRule type="expression" priority="348" dxfId="2" stopIfTrue="1">
      <formula>L111="r"</formula>
    </cfRule>
  </conditionalFormatting>
  <conditionalFormatting sqref="K112">
    <cfRule type="expression" priority="349" dxfId="0" stopIfTrue="1">
      <formula>L112="x"</formula>
    </cfRule>
  </conditionalFormatting>
  <conditionalFormatting sqref="K112">
    <cfRule type="expression" priority="350" dxfId="1" stopIfTrue="1">
      <formula>L112="o"</formula>
    </cfRule>
    <cfRule type="expression" priority="351" dxfId="2" stopIfTrue="1">
      <formula>L112="r"</formula>
    </cfRule>
  </conditionalFormatting>
  <conditionalFormatting sqref="M103">
    <cfRule type="expression" priority="352" dxfId="0" stopIfTrue="1">
      <formula>N103="x"</formula>
    </cfRule>
  </conditionalFormatting>
  <conditionalFormatting sqref="M103">
    <cfRule type="expression" priority="353" dxfId="1" stopIfTrue="1">
      <formula>N103="o"</formula>
    </cfRule>
    <cfRule type="expression" priority="354" dxfId="2" stopIfTrue="1">
      <formula>N103="r"</formula>
    </cfRule>
  </conditionalFormatting>
  <conditionalFormatting sqref="M104">
    <cfRule type="expression" priority="355" dxfId="0" stopIfTrue="1">
      <formula>N104="x"</formula>
    </cfRule>
  </conditionalFormatting>
  <conditionalFormatting sqref="M104">
    <cfRule type="expression" priority="356" dxfId="1" stopIfTrue="1">
      <formula>N104="o"</formula>
    </cfRule>
    <cfRule type="expression" priority="357" dxfId="2" stopIfTrue="1">
      <formula>N104="r"</formula>
    </cfRule>
  </conditionalFormatting>
  <conditionalFormatting sqref="M105">
    <cfRule type="expression" priority="358" dxfId="0" stopIfTrue="1">
      <formula>N105="x"</formula>
    </cfRule>
  </conditionalFormatting>
  <conditionalFormatting sqref="M105">
    <cfRule type="expression" priority="359" dxfId="1" stopIfTrue="1">
      <formula>N105="o"</formula>
    </cfRule>
    <cfRule type="expression" priority="360" dxfId="2" stopIfTrue="1">
      <formula>N105="r"</formula>
    </cfRule>
  </conditionalFormatting>
  <conditionalFormatting sqref="M106">
    <cfRule type="expression" priority="361" dxfId="0" stopIfTrue="1">
      <formula>N106="x"</formula>
    </cfRule>
  </conditionalFormatting>
  <conditionalFormatting sqref="M106">
    <cfRule type="expression" priority="362" dxfId="1" stopIfTrue="1">
      <formula>N106="o"</formula>
    </cfRule>
    <cfRule type="expression" priority="363" dxfId="2" stopIfTrue="1">
      <formula>N106="r"</formula>
    </cfRule>
  </conditionalFormatting>
  <conditionalFormatting sqref="M107">
    <cfRule type="expression" priority="364" dxfId="0" stopIfTrue="1">
      <formula>N107="x"</formula>
    </cfRule>
  </conditionalFormatting>
  <conditionalFormatting sqref="M107">
    <cfRule type="expression" priority="365" dxfId="1" stopIfTrue="1">
      <formula>N107="o"</formula>
    </cfRule>
    <cfRule type="expression" priority="366" dxfId="2" stopIfTrue="1">
      <formula>N107="r"</formula>
    </cfRule>
  </conditionalFormatting>
  <conditionalFormatting sqref="M109">
    <cfRule type="expression" priority="367" dxfId="0" stopIfTrue="1">
      <formula>N109="x"</formula>
    </cfRule>
  </conditionalFormatting>
  <conditionalFormatting sqref="M109">
    <cfRule type="expression" priority="368" dxfId="1" stopIfTrue="1">
      <formula>N109="o"</formula>
    </cfRule>
    <cfRule type="expression" priority="369" dxfId="2" stopIfTrue="1">
      <formula>N109="r"</formula>
    </cfRule>
  </conditionalFormatting>
  <conditionalFormatting sqref="M110">
    <cfRule type="expression" priority="370" dxfId="0" stopIfTrue="1">
      <formula>N110="x"</formula>
    </cfRule>
  </conditionalFormatting>
  <conditionalFormatting sqref="M110">
    <cfRule type="expression" priority="371" dxfId="1" stopIfTrue="1">
      <formula>N110="o"</formula>
    </cfRule>
    <cfRule type="expression" priority="372" dxfId="2" stopIfTrue="1">
      <formula>N110="r"</formula>
    </cfRule>
  </conditionalFormatting>
  <conditionalFormatting sqref="M111">
    <cfRule type="expression" priority="373" dxfId="0" stopIfTrue="1">
      <formula>N111="x"</formula>
    </cfRule>
  </conditionalFormatting>
  <conditionalFormatting sqref="M111">
    <cfRule type="expression" priority="374" dxfId="1" stopIfTrue="1">
      <formula>N111="o"</formula>
    </cfRule>
    <cfRule type="expression" priority="375" dxfId="2" stopIfTrue="1">
      <formula>N111="r"</formula>
    </cfRule>
  </conditionalFormatting>
  <conditionalFormatting sqref="M112">
    <cfRule type="expression" priority="376" dxfId="0" stopIfTrue="1">
      <formula>N112="x"</formula>
    </cfRule>
  </conditionalFormatting>
  <conditionalFormatting sqref="M112">
    <cfRule type="expression" priority="377" dxfId="1" stopIfTrue="1">
      <formula>N112="o"</formula>
    </cfRule>
    <cfRule type="expression" priority="378" dxfId="2" stopIfTrue="1">
      <formula>N112="r"</formula>
    </cfRule>
  </conditionalFormatting>
  <conditionalFormatting sqref="O103">
    <cfRule type="expression" priority="379" dxfId="0" stopIfTrue="1">
      <formula>P103="x"</formula>
    </cfRule>
  </conditionalFormatting>
  <conditionalFormatting sqref="O103">
    <cfRule type="expression" priority="380" dxfId="1" stopIfTrue="1">
      <formula>P103="o"</formula>
    </cfRule>
    <cfRule type="expression" priority="381" dxfId="2" stopIfTrue="1">
      <formula>P103="r"</formula>
    </cfRule>
  </conditionalFormatting>
  <conditionalFormatting sqref="O104">
    <cfRule type="expression" priority="382" dxfId="0" stopIfTrue="1">
      <formula>P104="x"</formula>
    </cfRule>
  </conditionalFormatting>
  <conditionalFormatting sqref="O104">
    <cfRule type="expression" priority="383" dxfId="1" stopIfTrue="1">
      <formula>P104="o"</formula>
    </cfRule>
    <cfRule type="expression" priority="384" dxfId="2" stopIfTrue="1">
      <formula>P104="r"</formula>
    </cfRule>
  </conditionalFormatting>
  <conditionalFormatting sqref="O105">
    <cfRule type="expression" priority="385" dxfId="0" stopIfTrue="1">
      <formula>P105="x"</formula>
    </cfRule>
  </conditionalFormatting>
  <conditionalFormatting sqref="O105">
    <cfRule type="expression" priority="386" dxfId="1" stopIfTrue="1">
      <formula>P105="o"</formula>
    </cfRule>
    <cfRule type="expression" priority="387" dxfId="2" stopIfTrue="1">
      <formula>P105="r"</formula>
    </cfRule>
  </conditionalFormatting>
  <conditionalFormatting sqref="O106">
    <cfRule type="expression" priority="388" dxfId="0" stopIfTrue="1">
      <formula>P106="x"</formula>
    </cfRule>
  </conditionalFormatting>
  <conditionalFormatting sqref="O106">
    <cfRule type="expression" priority="389" dxfId="1" stopIfTrue="1">
      <formula>P106="o"</formula>
    </cfRule>
    <cfRule type="expression" priority="390" dxfId="2" stopIfTrue="1">
      <formula>P106="r"</formula>
    </cfRule>
  </conditionalFormatting>
  <conditionalFormatting sqref="O107">
    <cfRule type="expression" priority="391" dxfId="0" stopIfTrue="1">
      <formula>P107="x"</formula>
    </cfRule>
  </conditionalFormatting>
  <conditionalFormatting sqref="O107">
    <cfRule type="expression" priority="392" dxfId="1" stopIfTrue="1">
      <formula>P107="o"</formula>
    </cfRule>
    <cfRule type="expression" priority="393" dxfId="2" stopIfTrue="1">
      <formula>P107="r"</formula>
    </cfRule>
  </conditionalFormatting>
  <conditionalFormatting sqref="O109">
    <cfRule type="expression" priority="394" dxfId="0" stopIfTrue="1">
      <formula>P109="x"</formula>
    </cfRule>
  </conditionalFormatting>
  <conditionalFormatting sqref="O109">
    <cfRule type="expression" priority="395" dxfId="1" stopIfTrue="1">
      <formula>P109="o"</formula>
    </cfRule>
    <cfRule type="expression" priority="396" dxfId="2" stopIfTrue="1">
      <formula>P109="r"</formula>
    </cfRule>
  </conditionalFormatting>
  <conditionalFormatting sqref="O110">
    <cfRule type="expression" priority="397" dxfId="0" stopIfTrue="1">
      <formula>P110="x"</formula>
    </cfRule>
  </conditionalFormatting>
  <conditionalFormatting sqref="O110">
    <cfRule type="expression" priority="398" dxfId="1" stopIfTrue="1">
      <formula>P110="o"</formula>
    </cfRule>
    <cfRule type="expression" priority="399" dxfId="2" stopIfTrue="1">
      <formula>P110="r"</formula>
    </cfRule>
  </conditionalFormatting>
  <conditionalFormatting sqref="O111">
    <cfRule type="expression" priority="400" dxfId="0" stopIfTrue="1">
      <formula>P111="x"</formula>
    </cfRule>
  </conditionalFormatting>
  <conditionalFormatting sqref="O111">
    <cfRule type="expression" priority="401" dxfId="1" stopIfTrue="1">
      <formula>P111="o"</formula>
    </cfRule>
    <cfRule type="expression" priority="402" dxfId="2" stopIfTrue="1">
      <formula>P111="r"</formula>
    </cfRule>
  </conditionalFormatting>
  <conditionalFormatting sqref="O112">
    <cfRule type="expression" priority="403" dxfId="0" stopIfTrue="1">
      <formula>P112="x"</formula>
    </cfRule>
  </conditionalFormatting>
  <conditionalFormatting sqref="O112">
    <cfRule type="expression" priority="404" dxfId="1" stopIfTrue="1">
      <formula>P112="o"</formula>
    </cfRule>
    <cfRule type="expression" priority="405" dxfId="2" stopIfTrue="1">
      <formula>P112="r"</formula>
    </cfRule>
  </conditionalFormatting>
  <conditionalFormatting sqref="Q103">
    <cfRule type="expression" priority="406" dxfId="0" stopIfTrue="1">
      <formula>R103="x"</formula>
    </cfRule>
  </conditionalFormatting>
  <conditionalFormatting sqref="Q103">
    <cfRule type="expression" priority="407" dxfId="1" stopIfTrue="1">
      <formula>R103="o"</formula>
    </cfRule>
    <cfRule type="expression" priority="408" dxfId="2" stopIfTrue="1">
      <formula>R103="r"</formula>
    </cfRule>
  </conditionalFormatting>
  <conditionalFormatting sqref="Q104">
    <cfRule type="expression" priority="409" dxfId="0" stopIfTrue="1">
      <formula>R104="x"</formula>
    </cfRule>
  </conditionalFormatting>
  <conditionalFormatting sqref="Q104">
    <cfRule type="expression" priority="410" dxfId="1" stopIfTrue="1">
      <formula>R104="o"</formula>
    </cfRule>
    <cfRule type="expression" priority="411" dxfId="2" stopIfTrue="1">
      <formula>R104="r"</formula>
    </cfRule>
  </conditionalFormatting>
  <conditionalFormatting sqref="Q105">
    <cfRule type="expression" priority="412" dxfId="0" stopIfTrue="1">
      <formula>R105="x"</formula>
    </cfRule>
  </conditionalFormatting>
  <conditionalFormatting sqref="Q105">
    <cfRule type="expression" priority="413" dxfId="1" stopIfTrue="1">
      <formula>R105="o"</formula>
    </cfRule>
    <cfRule type="expression" priority="414" dxfId="2" stopIfTrue="1">
      <formula>R105="r"</formula>
    </cfRule>
  </conditionalFormatting>
  <conditionalFormatting sqref="Q106">
    <cfRule type="expression" priority="415" dxfId="0" stopIfTrue="1">
      <formula>R106="x"</formula>
    </cfRule>
  </conditionalFormatting>
  <conditionalFormatting sqref="Q106">
    <cfRule type="expression" priority="416" dxfId="1" stopIfTrue="1">
      <formula>R106="o"</formula>
    </cfRule>
    <cfRule type="expression" priority="417" dxfId="2" stopIfTrue="1">
      <formula>R106="r"</formula>
    </cfRule>
  </conditionalFormatting>
  <conditionalFormatting sqref="Q107">
    <cfRule type="expression" priority="418" dxfId="0" stopIfTrue="1">
      <formula>R107="x"</formula>
    </cfRule>
  </conditionalFormatting>
  <conditionalFormatting sqref="Q107">
    <cfRule type="expression" priority="419" dxfId="1" stopIfTrue="1">
      <formula>R107="o"</formula>
    </cfRule>
    <cfRule type="expression" priority="420" dxfId="2" stopIfTrue="1">
      <formula>R107="r"</formula>
    </cfRule>
  </conditionalFormatting>
  <conditionalFormatting sqref="Q109">
    <cfRule type="expression" priority="421" dxfId="0" stopIfTrue="1">
      <formula>R109="x"</formula>
    </cfRule>
  </conditionalFormatting>
  <conditionalFormatting sqref="Q109">
    <cfRule type="expression" priority="422" dxfId="1" stopIfTrue="1">
      <formula>R109="o"</formula>
    </cfRule>
    <cfRule type="expression" priority="423" dxfId="2" stopIfTrue="1">
      <formula>R109="r"</formula>
    </cfRule>
  </conditionalFormatting>
  <conditionalFormatting sqref="Q110">
    <cfRule type="expression" priority="424" dxfId="0" stopIfTrue="1">
      <formula>R110="x"</formula>
    </cfRule>
  </conditionalFormatting>
  <conditionalFormatting sqref="Q110">
    <cfRule type="expression" priority="425" dxfId="1" stopIfTrue="1">
      <formula>R110="o"</formula>
    </cfRule>
    <cfRule type="expression" priority="426" dxfId="2" stopIfTrue="1">
      <formula>R110="r"</formula>
    </cfRule>
  </conditionalFormatting>
  <conditionalFormatting sqref="Q111">
    <cfRule type="expression" priority="427" dxfId="0" stopIfTrue="1">
      <formula>R111="x"</formula>
    </cfRule>
  </conditionalFormatting>
  <conditionalFormatting sqref="Q111">
    <cfRule type="expression" priority="428" dxfId="1" stopIfTrue="1">
      <formula>R111="o"</formula>
    </cfRule>
    <cfRule type="expression" priority="429" dxfId="2" stopIfTrue="1">
      <formula>R111="r"</formula>
    </cfRule>
  </conditionalFormatting>
  <conditionalFormatting sqref="Q112">
    <cfRule type="expression" priority="430" dxfId="0" stopIfTrue="1">
      <formula>R112="x"</formula>
    </cfRule>
  </conditionalFormatting>
  <conditionalFormatting sqref="Q112">
    <cfRule type="expression" priority="431" dxfId="1" stopIfTrue="1">
      <formula>R112="o"</formula>
    </cfRule>
    <cfRule type="expression" priority="432" dxfId="2" stopIfTrue="1">
      <formula>R112="r"</formula>
    </cfRule>
  </conditionalFormatting>
  <conditionalFormatting sqref="G132">
    <cfRule type="expression" priority="433" dxfId="0" stopIfTrue="1">
      <formula>H132="x"</formula>
    </cfRule>
  </conditionalFormatting>
  <conditionalFormatting sqref="G132">
    <cfRule type="expression" priority="434" dxfId="1" stopIfTrue="1">
      <formula>H132="o"</formula>
    </cfRule>
    <cfRule type="expression" priority="435" dxfId="2" stopIfTrue="1">
      <formula>H132="r"</formula>
    </cfRule>
  </conditionalFormatting>
  <conditionalFormatting sqref="G133">
    <cfRule type="expression" priority="436" dxfId="0" stopIfTrue="1">
      <formula>H133="x"</formula>
    </cfRule>
  </conditionalFormatting>
  <conditionalFormatting sqref="G133">
    <cfRule type="expression" priority="437" dxfId="1" stopIfTrue="1">
      <formula>H133="o"</formula>
    </cfRule>
    <cfRule type="expression" priority="438" dxfId="2" stopIfTrue="1">
      <formula>H133="r"</formula>
    </cfRule>
  </conditionalFormatting>
  <conditionalFormatting sqref="G134:G136">
    <cfRule type="expression" priority="439" dxfId="0" stopIfTrue="1">
      <formula>H134="x"</formula>
    </cfRule>
  </conditionalFormatting>
  <conditionalFormatting sqref="G134:G136">
    <cfRule type="expression" priority="440" dxfId="1" stopIfTrue="1">
      <formula>H134="o"</formula>
    </cfRule>
    <cfRule type="expression" priority="441" dxfId="2" stopIfTrue="1">
      <formula>H134="r"</formula>
    </cfRule>
  </conditionalFormatting>
  <conditionalFormatting sqref="G137">
    <cfRule type="expression" priority="442" dxfId="0" stopIfTrue="1">
      <formula>H137="x"</formula>
    </cfRule>
  </conditionalFormatting>
  <conditionalFormatting sqref="G137">
    <cfRule type="expression" priority="443" dxfId="1" stopIfTrue="1">
      <formula>H137="o"</formula>
    </cfRule>
    <cfRule type="expression" priority="444" dxfId="2" stopIfTrue="1">
      <formula>H137="r"</formula>
    </cfRule>
  </conditionalFormatting>
  <conditionalFormatting sqref="G138">
    <cfRule type="expression" priority="445" dxfId="0" stopIfTrue="1">
      <formula>H138="x"</formula>
    </cfRule>
  </conditionalFormatting>
  <conditionalFormatting sqref="G138">
    <cfRule type="expression" priority="446" dxfId="1" stopIfTrue="1">
      <formula>H138="o"</formula>
    </cfRule>
    <cfRule type="expression" priority="447" dxfId="2" stopIfTrue="1">
      <formula>H138="r"</formula>
    </cfRule>
  </conditionalFormatting>
  <conditionalFormatting sqref="G139">
    <cfRule type="expression" priority="448" dxfId="0" stopIfTrue="1">
      <formula>H139="x"</formula>
    </cfRule>
  </conditionalFormatting>
  <conditionalFormatting sqref="G139">
    <cfRule type="expression" priority="449" dxfId="1" stopIfTrue="1">
      <formula>H139="o"</formula>
    </cfRule>
    <cfRule type="expression" priority="450" dxfId="2" stopIfTrue="1">
      <formula>H139="r"</formula>
    </cfRule>
  </conditionalFormatting>
  <conditionalFormatting sqref="G140">
    <cfRule type="expression" priority="451" dxfId="0" stopIfTrue="1">
      <formula>H140="x"</formula>
    </cfRule>
  </conditionalFormatting>
  <conditionalFormatting sqref="G140">
    <cfRule type="expression" priority="452" dxfId="1" stopIfTrue="1">
      <formula>H140="o"</formula>
    </cfRule>
    <cfRule type="expression" priority="453" dxfId="2" stopIfTrue="1">
      <formula>H140="r"</formula>
    </cfRule>
  </conditionalFormatting>
  <conditionalFormatting sqref="G141">
    <cfRule type="expression" priority="454" dxfId="0" stopIfTrue="1">
      <formula>H141="x"</formula>
    </cfRule>
  </conditionalFormatting>
  <conditionalFormatting sqref="G141">
    <cfRule type="expression" priority="455" dxfId="1" stopIfTrue="1">
      <formula>H141="o"</formula>
    </cfRule>
    <cfRule type="expression" priority="456" dxfId="2" stopIfTrue="1">
      <formula>H141="r"</formula>
    </cfRule>
  </conditionalFormatting>
  <conditionalFormatting sqref="G142">
    <cfRule type="expression" priority="457" dxfId="0" stopIfTrue="1">
      <formula>H142="x"</formula>
    </cfRule>
  </conditionalFormatting>
  <conditionalFormatting sqref="G142">
    <cfRule type="expression" priority="458" dxfId="1" stopIfTrue="1">
      <formula>H142="o"</formula>
    </cfRule>
    <cfRule type="expression" priority="459" dxfId="2" stopIfTrue="1">
      <formula>H142="r"</formula>
    </cfRule>
  </conditionalFormatting>
  <conditionalFormatting sqref="G143">
    <cfRule type="expression" priority="460" dxfId="0" stopIfTrue="1">
      <formula>H143="x"</formula>
    </cfRule>
  </conditionalFormatting>
  <conditionalFormatting sqref="G143">
    <cfRule type="expression" priority="461" dxfId="1" stopIfTrue="1">
      <formula>H143="o"</formula>
    </cfRule>
    <cfRule type="expression" priority="462" dxfId="2" stopIfTrue="1">
      <formula>H143="r"</formula>
    </cfRule>
  </conditionalFormatting>
  <conditionalFormatting sqref="G144">
    <cfRule type="expression" priority="463" dxfId="0" stopIfTrue="1">
      <formula>H144="x"</formula>
    </cfRule>
  </conditionalFormatting>
  <conditionalFormatting sqref="G144">
    <cfRule type="expression" priority="464" dxfId="1" stopIfTrue="1">
      <formula>H144="o"</formula>
    </cfRule>
    <cfRule type="expression" priority="465" dxfId="2" stopIfTrue="1">
      <formula>H144="r"</formula>
    </cfRule>
  </conditionalFormatting>
  <conditionalFormatting sqref="I132">
    <cfRule type="expression" priority="466" dxfId="0" stopIfTrue="1">
      <formula>J132="x"</formula>
    </cfRule>
  </conditionalFormatting>
  <conditionalFormatting sqref="I132">
    <cfRule type="expression" priority="467" dxfId="1" stopIfTrue="1">
      <formula>J132="o"</formula>
    </cfRule>
    <cfRule type="expression" priority="468" dxfId="2" stopIfTrue="1">
      <formula>J132="r"</formula>
    </cfRule>
  </conditionalFormatting>
  <conditionalFormatting sqref="I133">
    <cfRule type="expression" priority="469" dxfId="0" stopIfTrue="1">
      <formula>J133="x"</formula>
    </cfRule>
  </conditionalFormatting>
  <conditionalFormatting sqref="I133">
    <cfRule type="expression" priority="470" dxfId="1" stopIfTrue="1">
      <formula>J133="o"</formula>
    </cfRule>
    <cfRule type="expression" priority="471" dxfId="2" stopIfTrue="1">
      <formula>J133="r"</formula>
    </cfRule>
  </conditionalFormatting>
  <conditionalFormatting sqref="I134:I136">
    <cfRule type="expression" priority="472" dxfId="0" stopIfTrue="1">
      <formula>J134="x"</formula>
    </cfRule>
  </conditionalFormatting>
  <conditionalFormatting sqref="I134:I136">
    <cfRule type="expression" priority="473" dxfId="1" stopIfTrue="1">
      <formula>J134="o"</formula>
    </cfRule>
    <cfRule type="expression" priority="474" dxfId="2" stopIfTrue="1">
      <formula>J134="r"</formula>
    </cfRule>
  </conditionalFormatting>
  <conditionalFormatting sqref="I137">
    <cfRule type="expression" priority="475" dxfId="0" stopIfTrue="1">
      <formula>J137="x"</formula>
    </cfRule>
  </conditionalFormatting>
  <conditionalFormatting sqref="I137">
    <cfRule type="expression" priority="476" dxfId="1" stopIfTrue="1">
      <formula>J137="o"</formula>
    </cfRule>
    <cfRule type="expression" priority="477" dxfId="2" stopIfTrue="1">
      <formula>J137="r"</formula>
    </cfRule>
  </conditionalFormatting>
  <conditionalFormatting sqref="I138">
    <cfRule type="expression" priority="478" dxfId="0" stopIfTrue="1">
      <formula>J138="x"</formula>
    </cfRule>
  </conditionalFormatting>
  <conditionalFormatting sqref="I138">
    <cfRule type="expression" priority="479" dxfId="1" stopIfTrue="1">
      <formula>J138="o"</formula>
    </cfRule>
    <cfRule type="expression" priority="480" dxfId="2" stopIfTrue="1">
      <formula>J138="r"</formula>
    </cfRule>
  </conditionalFormatting>
  <conditionalFormatting sqref="I139">
    <cfRule type="expression" priority="481" dxfId="0" stopIfTrue="1">
      <formula>J139="x"</formula>
    </cfRule>
  </conditionalFormatting>
  <conditionalFormatting sqref="I139">
    <cfRule type="expression" priority="482" dxfId="1" stopIfTrue="1">
      <formula>J139="o"</formula>
    </cfRule>
    <cfRule type="expression" priority="483" dxfId="2" stopIfTrue="1">
      <formula>J139="r"</formula>
    </cfRule>
  </conditionalFormatting>
  <conditionalFormatting sqref="I140">
    <cfRule type="expression" priority="484" dxfId="0" stopIfTrue="1">
      <formula>J140="x"</formula>
    </cfRule>
  </conditionalFormatting>
  <conditionalFormatting sqref="I140">
    <cfRule type="expression" priority="485" dxfId="1" stopIfTrue="1">
      <formula>J140="o"</formula>
    </cfRule>
    <cfRule type="expression" priority="486" dxfId="2" stopIfTrue="1">
      <formula>J140="r"</formula>
    </cfRule>
  </conditionalFormatting>
  <conditionalFormatting sqref="I141">
    <cfRule type="expression" priority="487" dxfId="0" stopIfTrue="1">
      <formula>J141="x"</formula>
    </cfRule>
  </conditionalFormatting>
  <conditionalFormatting sqref="I141">
    <cfRule type="expression" priority="488" dxfId="1" stopIfTrue="1">
      <formula>J141="o"</formula>
    </cfRule>
    <cfRule type="expression" priority="489" dxfId="2" stopIfTrue="1">
      <formula>J141="r"</formula>
    </cfRule>
  </conditionalFormatting>
  <conditionalFormatting sqref="I142">
    <cfRule type="expression" priority="490" dxfId="0" stopIfTrue="1">
      <formula>J142="x"</formula>
    </cfRule>
  </conditionalFormatting>
  <conditionalFormatting sqref="I142">
    <cfRule type="expression" priority="491" dxfId="1" stopIfTrue="1">
      <formula>J142="o"</formula>
    </cfRule>
    <cfRule type="expression" priority="492" dxfId="2" stopIfTrue="1">
      <formula>J142="r"</formula>
    </cfRule>
  </conditionalFormatting>
  <conditionalFormatting sqref="I143">
    <cfRule type="expression" priority="493" dxfId="0" stopIfTrue="1">
      <formula>J143="x"</formula>
    </cfRule>
  </conditionalFormatting>
  <conditionalFormatting sqref="I143">
    <cfRule type="expression" priority="494" dxfId="1" stopIfTrue="1">
      <formula>J143="o"</formula>
    </cfRule>
    <cfRule type="expression" priority="495" dxfId="2" stopIfTrue="1">
      <formula>J143="r"</formula>
    </cfRule>
  </conditionalFormatting>
  <conditionalFormatting sqref="I144">
    <cfRule type="expression" priority="496" dxfId="0" stopIfTrue="1">
      <formula>J144="x"</formula>
    </cfRule>
  </conditionalFormatting>
  <conditionalFormatting sqref="I144">
    <cfRule type="expression" priority="497" dxfId="1" stopIfTrue="1">
      <formula>J144="o"</formula>
    </cfRule>
    <cfRule type="expression" priority="498" dxfId="2" stopIfTrue="1">
      <formula>J144="r"</formula>
    </cfRule>
  </conditionalFormatting>
  <conditionalFormatting sqref="K132">
    <cfRule type="expression" priority="499" dxfId="0" stopIfTrue="1">
      <formula>L132="x"</formula>
    </cfRule>
  </conditionalFormatting>
  <conditionalFormatting sqref="K132">
    <cfRule type="expression" priority="500" dxfId="1" stopIfTrue="1">
      <formula>L132="o"</formula>
    </cfRule>
    <cfRule type="expression" priority="501" dxfId="2" stopIfTrue="1">
      <formula>L132="r"</formula>
    </cfRule>
  </conditionalFormatting>
  <conditionalFormatting sqref="K133">
    <cfRule type="expression" priority="502" dxfId="0" stopIfTrue="1">
      <formula>L133="x"</formula>
    </cfRule>
  </conditionalFormatting>
  <conditionalFormatting sqref="K133">
    <cfRule type="expression" priority="503" dxfId="1" stopIfTrue="1">
      <formula>L133="o"</formula>
    </cfRule>
    <cfRule type="expression" priority="504" dxfId="2" stopIfTrue="1">
      <formula>L133="r"</formula>
    </cfRule>
  </conditionalFormatting>
  <conditionalFormatting sqref="K134:K136">
    <cfRule type="expression" priority="505" dxfId="0" stopIfTrue="1">
      <formula>L134="x"</formula>
    </cfRule>
  </conditionalFormatting>
  <conditionalFormatting sqref="K134:K136">
    <cfRule type="expression" priority="506" dxfId="1" stopIfTrue="1">
      <formula>L134="o"</formula>
    </cfRule>
    <cfRule type="expression" priority="507" dxfId="2" stopIfTrue="1">
      <formula>L134="r"</formula>
    </cfRule>
  </conditionalFormatting>
  <conditionalFormatting sqref="K137">
    <cfRule type="expression" priority="508" dxfId="0" stopIfTrue="1">
      <formula>L137="x"</formula>
    </cfRule>
  </conditionalFormatting>
  <conditionalFormatting sqref="K137">
    <cfRule type="expression" priority="509" dxfId="1" stopIfTrue="1">
      <formula>L137="o"</formula>
    </cfRule>
    <cfRule type="expression" priority="510" dxfId="2" stopIfTrue="1">
      <formula>L137="r"</formula>
    </cfRule>
  </conditionalFormatting>
  <conditionalFormatting sqref="K138">
    <cfRule type="expression" priority="511" dxfId="0" stopIfTrue="1">
      <formula>L138="x"</formula>
    </cfRule>
  </conditionalFormatting>
  <conditionalFormatting sqref="K138">
    <cfRule type="expression" priority="512" dxfId="1" stopIfTrue="1">
      <formula>L138="o"</formula>
    </cfRule>
    <cfRule type="expression" priority="513" dxfId="2" stopIfTrue="1">
      <formula>L138="r"</formula>
    </cfRule>
  </conditionalFormatting>
  <conditionalFormatting sqref="K139">
    <cfRule type="expression" priority="514" dxfId="0" stopIfTrue="1">
      <formula>L139="x"</formula>
    </cfRule>
  </conditionalFormatting>
  <conditionalFormatting sqref="K139">
    <cfRule type="expression" priority="515" dxfId="1" stopIfTrue="1">
      <formula>L139="o"</formula>
    </cfRule>
    <cfRule type="expression" priority="516" dxfId="2" stopIfTrue="1">
      <formula>L139="r"</formula>
    </cfRule>
  </conditionalFormatting>
  <conditionalFormatting sqref="K140">
    <cfRule type="expression" priority="517" dxfId="0" stopIfTrue="1">
      <formula>L140="x"</formula>
    </cfRule>
  </conditionalFormatting>
  <conditionalFormatting sqref="K140">
    <cfRule type="expression" priority="518" dxfId="1" stopIfTrue="1">
      <formula>L140="o"</formula>
    </cfRule>
    <cfRule type="expression" priority="519" dxfId="2" stopIfTrue="1">
      <formula>L140="r"</formula>
    </cfRule>
  </conditionalFormatting>
  <conditionalFormatting sqref="K141">
    <cfRule type="expression" priority="520" dxfId="0" stopIfTrue="1">
      <formula>L141="x"</formula>
    </cfRule>
  </conditionalFormatting>
  <conditionalFormatting sqref="K141">
    <cfRule type="expression" priority="521" dxfId="1" stopIfTrue="1">
      <formula>L141="o"</formula>
    </cfRule>
    <cfRule type="expression" priority="522" dxfId="2" stopIfTrue="1">
      <formula>L141="r"</formula>
    </cfRule>
  </conditionalFormatting>
  <conditionalFormatting sqref="K142">
    <cfRule type="expression" priority="523" dxfId="0" stopIfTrue="1">
      <formula>L142="x"</formula>
    </cfRule>
  </conditionalFormatting>
  <conditionalFormatting sqref="K142">
    <cfRule type="expression" priority="524" dxfId="1" stopIfTrue="1">
      <formula>L142="o"</formula>
    </cfRule>
    <cfRule type="expression" priority="525" dxfId="2" stopIfTrue="1">
      <formula>L142="r"</formula>
    </cfRule>
  </conditionalFormatting>
  <conditionalFormatting sqref="K143">
    <cfRule type="expression" priority="526" dxfId="0" stopIfTrue="1">
      <formula>L143="x"</formula>
    </cfRule>
  </conditionalFormatting>
  <conditionalFormatting sqref="K143">
    <cfRule type="expression" priority="527" dxfId="1" stopIfTrue="1">
      <formula>L143="o"</formula>
    </cfRule>
    <cfRule type="expression" priority="528" dxfId="2" stopIfTrue="1">
      <formula>L143="r"</formula>
    </cfRule>
  </conditionalFormatting>
  <conditionalFormatting sqref="K144">
    <cfRule type="expression" priority="529" dxfId="0" stopIfTrue="1">
      <formula>L144="x"</formula>
    </cfRule>
  </conditionalFormatting>
  <conditionalFormatting sqref="K144">
    <cfRule type="expression" priority="530" dxfId="1" stopIfTrue="1">
      <formula>L144="o"</formula>
    </cfRule>
    <cfRule type="expression" priority="531" dxfId="2" stopIfTrue="1">
      <formula>L144="r"</formula>
    </cfRule>
  </conditionalFormatting>
  <conditionalFormatting sqref="M132">
    <cfRule type="expression" priority="532" dxfId="0" stopIfTrue="1">
      <formula>N132="x"</formula>
    </cfRule>
  </conditionalFormatting>
  <conditionalFormatting sqref="M132">
    <cfRule type="expression" priority="533" dxfId="1" stopIfTrue="1">
      <formula>N132="o"</formula>
    </cfRule>
    <cfRule type="expression" priority="534" dxfId="2" stopIfTrue="1">
      <formula>N132="r"</formula>
    </cfRule>
  </conditionalFormatting>
  <conditionalFormatting sqref="M133">
    <cfRule type="expression" priority="535" dxfId="0" stopIfTrue="1">
      <formula>N133="x"</formula>
    </cfRule>
  </conditionalFormatting>
  <conditionalFormatting sqref="M133">
    <cfRule type="expression" priority="536" dxfId="1" stopIfTrue="1">
      <formula>N133="o"</formula>
    </cfRule>
    <cfRule type="expression" priority="537" dxfId="2" stopIfTrue="1">
      <formula>N133="r"</formula>
    </cfRule>
  </conditionalFormatting>
  <conditionalFormatting sqref="M134:M136">
    <cfRule type="expression" priority="538" dxfId="0" stopIfTrue="1">
      <formula>N134="x"</formula>
    </cfRule>
  </conditionalFormatting>
  <conditionalFormatting sqref="M134:M136">
    <cfRule type="expression" priority="539" dxfId="1" stopIfTrue="1">
      <formula>N134="o"</formula>
    </cfRule>
    <cfRule type="expression" priority="540" dxfId="2" stopIfTrue="1">
      <formula>N134="r"</formula>
    </cfRule>
  </conditionalFormatting>
  <conditionalFormatting sqref="M137">
    <cfRule type="expression" priority="541" dxfId="0" stopIfTrue="1">
      <formula>N137="x"</formula>
    </cfRule>
  </conditionalFormatting>
  <conditionalFormatting sqref="M137">
    <cfRule type="expression" priority="542" dxfId="1" stopIfTrue="1">
      <formula>N137="o"</formula>
    </cfRule>
    <cfRule type="expression" priority="543" dxfId="2" stopIfTrue="1">
      <formula>N137="r"</formula>
    </cfRule>
  </conditionalFormatting>
  <conditionalFormatting sqref="M138">
    <cfRule type="expression" priority="544" dxfId="0" stopIfTrue="1">
      <formula>N138="x"</formula>
    </cfRule>
  </conditionalFormatting>
  <conditionalFormatting sqref="M138">
    <cfRule type="expression" priority="545" dxfId="1" stopIfTrue="1">
      <formula>N138="o"</formula>
    </cfRule>
    <cfRule type="expression" priority="546" dxfId="2" stopIfTrue="1">
      <formula>N138="r"</formula>
    </cfRule>
  </conditionalFormatting>
  <conditionalFormatting sqref="M139">
    <cfRule type="expression" priority="547" dxfId="0" stopIfTrue="1">
      <formula>N139="x"</formula>
    </cfRule>
  </conditionalFormatting>
  <conditionalFormatting sqref="M139">
    <cfRule type="expression" priority="548" dxfId="1" stopIfTrue="1">
      <formula>N139="o"</formula>
    </cfRule>
    <cfRule type="expression" priority="549" dxfId="2" stopIfTrue="1">
      <formula>N139="r"</formula>
    </cfRule>
  </conditionalFormatting>
  <conditionalFormatting sqref="M140">
    <cfRule type="expression" priority="550" dxfId="0" stopIfTrue="1">
      <formula>N140="x"</formula>
    </cfRule>
  </conditionalFormatting>
  <conditionalFormatting sqref="M140">
    <cfRule type="expression" priority="551" dxfId="1" stopIfTrue="1">
      <formula>N140="o"</formula>
    </cfRule>
    <cfRule type="expression" priority="552" dxfId="2" stopIfTrue="1">
      <formula>N140="r"</formula>
    </cfRule>
  </conditionalFormatting>
  <conditionalFormatting sqref="M141">
    <cfRule type="expression" priority="553" dxfId="0" stopIfTrue="1">
      <formula>N141="x"</formula>
    </cfRule>
  </conditionalFormatting>
  <conditionalFormatting sqref="M141">
    <cfRule type="expression" priority="554" dxfId="1" stopIfTrue="1">
      <formula>N141="o"</formula>
    </cfRule>
    <cfRule type="expression" priority="555" dxfId="2" stopIfTrue="1">
      <formula>N141="r"</formula>
    </cfRule>
  </conditionalFormatting>
  <conditionalFormatting sqref="M142">
    <cfRule type="expression" priority="556" dxfId="0" stopIfTrue="1">
      <formula>N142="x"</formula>
    </cfRule>
  </conditionalFormatting>
  <conditionalFormatting sqref="M142">
    <cfRule type="expression" priority="557" dxfId="1" stopIfTrue="1">
      <formula>N142="o"</formula>
    </cfRule>
    <cfRule type="expression" priority="558" dxfId="2" stopIfTrue="1">
      <formula>N142="r"</formula>
    </cfRule>
  </conditionalFormatting>
  <conditionalFormatting sqref="M143">
    <cfRule type="expression" priority="559" dxfId="0" stopIfTrue="1">
      <formula>N143="x"</formula>
    </cfRule>
  </conditionalFormatting>
  <conditionalFormatting sqref="M143">
    <cfRule type="expression" priority="560" dxfId="1" stopIfTrue="1">
      <formula>N143="o"</formula>
    </cfRule>
    <cfRule type="expression" priority="561" dxfId="2" stopIfTrue="1">
      <formula>N143="r"</formula>
    </cfRule>
  </conditionalFormatting>
  <conditionalFormatting sqref="M144">
    <cfRule type="expression" priority="562" dxfId="0" stopIfTrue="1">
      <formula>N144="x"</formula>
    </cfRule>
  </conditionalFormatting>
  <conditionalFormatting sqref="M144">
    <cfRule type="expression" priority="563" dxfId="1" stopIfTrue="1">
      <formula>N144="o"</formula>
    </cfRule>
    <cfRule type="expression" priority="564" dxfId="2" stopIfTrue="1">
      <formula>N144="r"</formula>
    </cfRule>
  </conditionalFormatting>
  <conditionalFormatting sqref="O132">
    <cfRule type="expression" priority="565" dxfId="0" stopIfTrue="1">
      <formula>P132="x"</formula>
    </cfRule>
  </conditionalFormatting>
  <conditionalFormatting sqref="O132">
    <cfRule type="expression" priority="566" dxfId="1" stopIfTrue="1">
      <formula>P132="o"</formula>
    </cfRule>
    <cfRule type="expression" priority="567" dxfId="2" stopIfTrue="1">
      <formula>P132="r"</formula>
    </cfRule>
  </conditionalFormatting>
  <conditionalFormatting sqref="O133">
    <cfRule type="expression" priority="568" dxfId="0" stopIfTrue="1">
      <formula>P133="x"</formula>
    </cfRule>
  </conditionalFormatting>
  <conditionalFormatting sqref="O133">
    <cfRule type="expression" priority="569" dxfId="1" stopIfTrue="1">
      <formula>P133="o"</formula>
    </cfRule>
    <cfRule type="expression" priority="570" dxfId="2" stopIfTrue="1">
      <formula>P133="r"</formula>
    </cfRule>
  </conditionalFormatting>
  <conditionalFormatting sqref="O134:O136">
    <cfRule type="expression" priority="571" dxfId="0" stopIfTrue="1">
      <formula>P134="x"</formula>
    </cfRule>
  </conditionalFormatting>
  <conditionalFormatting sqref="O134:O136">
    <cfRule type="expression" priority="572" dxfId="1" stopIfTrue="1">
      <formula>P134="o"</formula>
    </cfRule>
    <cfRule type="expression" priority="573" dxfId="2" stopIfTrue="1">
      <formula>P134="r"</formula>
    </cfRule>
  </conditionalFormatting>
  <conditionalFormatting sqref="O137">
    <cfRule type="expression" priority="574" dxfId="0" stopIfTrue="1">
      <formula>P137="x"</formula>
    </cfRule>
  </conditionalFormatting>
  <conditionalFormatting sqref="O137">
    <cfRule type="expression" priority="575" dxfId="1" stopIfTrue="1">
      <formula>P137="o"</formula>
    </cfRule>
    <cfRule type="expression" priority="576" dxfId="2" stopIfTrue="1">
      <formula>P137="r"</formula>
    </cfRule>
  </conditionalFormatting>
  <conditionalFormatting sqref="O138">
    <cfRule type="expression" priority="577" dxfId="0" stopIfTrue="1">
      <formula>P138="x"</formula>
    </cfRule>
  </conditionalFormatting>
  <conditionalFormatting sqref="O138">
    <cfRule type="expression" priority="578" dxfId="1" stopIfTrue="1">
      <formula>P138="o"</formula>
    </cfRule>
    <cfRule type="expression" priority="579" dxfId="2" stopIfTrue="1">
      <formula>P138="r"</formula>
    </cfRule>
  </conditionalFormatting>
  <conditionalFormatting sqref="O139">
    <cfRule type="expression" priority="580" dxfId="0" stopIfTrue="1">
      <formula>P139="x"</formula>
    </cfRule>
  </conditionalFormatting>
  <conditionalFormatting sqref="O139">
    <cfRule type="expression" priority="581" dxfId="1" stopIfTrue="1">
      <formula>P139="o"</formula>
    </cfRule>
    <cfRule type="expression" priority="582" dxfId="2" stopIfTrue="1">
      <formula>P139="r"</formula>
    </cfRule>
  </conditionalFormatting>
  <conditionalFormatting sqref="O140">
    <cfRule type="expression" priority="583" dxfId="0" stopIfTrue="1">
      <formula>P140="x"</formula>
    </cfRule>
  </conditionalFormatting>
  <conditionalFormatting sqref="O140">
    <cfRule type="expression" priority="584" dxfId="1" stopIfTrue="1">
      <formula>P140="o"</formula>
    </cfRule>
    <cfRule type="expression" priority="585" dxfId="2" stopIfTrue="1">
      <formula>P140="r"</formula>
    </cfRule>
  </conditionalFormatting>
  <conditionalFormatting sqref="O141">
    <cfRule type="expression" priority="586" dxfId="0" stopIfTrue="1">
      <formula>P141="x"</formula>
    </cfRule>
  </conditionalFormatting>
  <conditionalFormatting sqref="O141">
    <cfRule type="expression" priority="587" dxfId="1" stopIfTrue="1">
      <formula>P141="o"</formula>
    </cfRule>
    <cfRule type="expression" priority="588" dxfId="2" stopIfTrue="1">
      <formula>P141="r"</formula>
    </cfRule>
  </conditionalFormatting>
  <conditionalFormatting sqref="O142">
    <cfRule type="expression" priority="589" dxfId="0" stopIfTrue="1">
      <formula>P142="x"</formula>
    </cfRule>
  </conditionalFormatting>
  <conditionalFormatting sqref="O142">
    <cfRule type="expression" priority="590" dxfId="1" stopIfTrue="1">
      <formula>P142="o"</formula>
    </cfRule>
    <cfRule type="expression" priority="591" dxfId="2" stopIfTrue="1">
      <formula>P142="r"</formula>
    </cfRule>
  </conditionalFormatting>
  <conditionalFormatting sqref="O143">
    <cfRule type="expression" priority="592" dxfId="0" stopIfTrue="1">
      <formula>P143="x"</formula>
    </cfRule>
  </conditionalFormatting>
  <conditionalFormatting sqref="O143">
    <cfRule type="expression" priority="593" dxfId="1" stopIfTrue="1">
      <formula>P143="o"</formula>
    </cfRule>
    <cfRule type="expression" priority="594" dxfId="2" stopIfTrue="1">
      <formula>P143="r"</formula>
    </cfRule>
  </conditionalFormatting>
  <conditionalFormatting sqref="O144">
    <cfRule type="expression" priority="595" dxfId="0" stopIfTrue="1">
      <formula>P144="x"</formula>
    </cfRule>
  </conditionalFormatting>
  <conditionalFormatting sqref="O144">
    <cfRule type="expression" priority="596" dxfId="1" stopIfTrue="1">
      <formula>P144="o"</formula>
    </cfRule>
    <cfRule type="expression" priority="597" dxfId="2" stopIfTrue="1">
      <formula>P144="r"</formula>
    </cfRule>
  </conditionalFormatting>
  <conditionalFormatting sqref="Q132">
    <cfRule type="expression" priority="598" dxfId="0" stopIfTrue="1">
      <formula>R132="x"</formula>
    </cfRule>
  </conditionalFormatting>
  <conditionalFormatting sqref="Q132">
    <cfRule type="expression" priority="599" dxfId="1" stopIfTrue="1">
      <formula>R132="o"</formula>
    </cfRule>
    <cfRule type="expression" priority="600" dxfId="2" stopIfTrue="1">
      <formula>R132="r"</formula>
    </cfRule>
  </conditionalFormatting>
  <conditionalFormatting sqref="Q133">
    <cfRule type="expression" priority="601" dxfId="0" stopIfTrue="1">
      <formula>R133="x"</formula>
    </cfRule>
  </conditionalFormatting>
  <conditionalFormatting sqref="Q133">
    <cfRule type="expression" priority="602" dxfId="1" stopIfTrue="1">
      <formula>R133="o"</formula>
    </cfRule>
    <cfRule type="expression" priority="603" dxfId="2" stopIfTrue="1">
      <formula>R133="r"</formula>
    </cfRule>
  </conditionalFormatting>
  <conditionalFormatting sqref="Q134:Q136">
    <cfRule type="expression" priority="604" dxfId="0" stopIfTrue="1">
      <formula>R134="x"</formula>
    </cfRule>
  </conditionalFormatting>
  <conditionalFormatting sqref="Q134:Q136">
    <cfRule type="expression" priority="605" dxfId="1" stopIfTrue="1">
      <formula>R134="o"</formula>
    </cfRule>
    <cfRule type="expression" priority="606" dxfId="2" stopIfTrue="1">
      <formula>R134="r"</formula>
    </cfRule>
  </conditionalFormatting>
  <conditionalFormatting sqref="Q137">
    <cfRule type="expression" priority="607" dxfId="0" stopIfTrue="1">
      <formula>R137="x"</formula>
    </cfRule>
  </conditionalFormatting>
  <conditionalFormatting sqref="Q137">
    <cfRule type="expression" priority="608" dxfId="1" stopIfTrue="1">
      <formula>R137="o"</formula>
    </cfRule>
    <cfRule type="expression" priority="609" dxfId="2" stopIfTrue="1">
      <formula>R137="r"</formula>
    </cfRule>
  </conditionalFormatting>
  <conditionalFormatting sqref="Q138">
    <cfRule type="expression" priority="610" dxfId="0" stopIfTrue="1">
      <formula>R138="x"</formula>
    </cfRule>
  </conditionalFormatting>
  <conditionalFormatting sqref="Q138">
    <cfRule type="expression" priority="611" dxfId="1" stopIfTrue="1">
      <formula>R138="o"</formula>
    </cfRule>
    <cfRule type="expression" priority="612" dxfId="2" stopIfTrue="1">
      <formula>R138="r"</formula>
    </cfRule>
  </conditionalFormatting>
  <conditionalFormatting sqref="Q139">
    <cfRule type="expression" priority="613" dxfId="0" stopIfTrue="1">
      <formula>R139="x"</formula>
    </cfRule>
  </conditionalFormatting>
  <conditionalFormatting sqref="Q139">
    <cfRule type="expression" priority="614" dxfId="1" stopIfTrue="1">
      <formula>R139="o"</formula>
    </cfRule>
    <cfRule type="expression" priority="615" dxfId="2" stopIfTrue="1">
      <formula>R139="r"</formula>
    </cfRule>
  </conditionalFormatting>
  <conditionalFormatting sqref="Q140">
    <cfRule type="expression" priority="616" dxfId="0" stopIfTrue="1">
      <formula>R140="x"</formula>
    </cfRule>
  </conditionalFormatting>
  <conditionalFormatting sqref="Q140">
    <cfRule type="expression" priority="617" dxfId="1" stopIfTrue="1">
      <formula>R140="o"</formula>
    </cfRule>
    <cfRule type="expression" priority="618" dxfId="2" stopIfTrue="1">
      <formula>R140="r"</formula>
    </cfRule>
  </conditionalFormatting>
  <conditionalFormatting sqref="Q141">
    <cfRule type="expression" priority="619" dxfId="0" stopIfTrue="1">
      <formula>R141="x"</formula>
    </cfRule>
  </conditionalFormatting>
  <conditionalFormatting sqref="Q141">
    <cfRule type="expression" priority="620" dxfId="1" stopIfTrue="1">
      <formula>R141="o"</formula>
    </cfRule>
    <cfRule type="expression" priority="621" dxfId="2" stopIfTrue="1">
      <formula>R141="r"</formula>
    </cfRule>
  </conditionalFormatting>
  <conditionalFormatting sqref="Q142">
    <cfRule type="expression" priority="622" dxfId="0" stopIfTrue="1">
      <formula>R142="x"</formula>
    </cfRule>
  </conditionalFormatting>
  <conditionalFormatting sqref="Q142">
    <cfRule type="expression" priority="623" dxfId="1" stopIfTrue="1">
      <formula>R142="o"</formula>
    </cfRule>
    <cfRule type="expression" priority="624" dxfId="2" stopIfTrue="1">
      <formula>R142="r"</formula>
    </cfRule>
  </conditionalFormatting>
  <conditionalFormatting sqref="Q143">
    <cfRule type="expression" priority="625" dxfId="0" stopIfTrue="1">
      <formula>R143="x"</formula>
    </cfRule>
  </conditionalFormatting>
  <conditionalFormatting sqref="Q143">
    <cfRule type="expression" priority="626" dxfId="1" stopIfTrue="1">
      <formula>R143="o"</formula>
    </cfRule>
    <cfRule type="expression" priority="627" dxfId="2" stopIfTrue="1">
      <formula>R143="r"</formula>
    </cfRule>
  </conditionalFormatting>
  <conditionalFormatting sqref="Q144">
    <cfRule type="expression" priority="628" dxfId="0" stopIfTrue="1">
      <formula>R144="x"</formula>
    </cfRule>
  </conditionalFormatting>
  <conditionalFormatting sqref="Q144">
    <cfRule type="expression" priority="629" dxfId="1" stopIfTrue="1">
      <formula>R144="o"</formula>
    </cfRule>
    <cfRule type="expression" priority="630" dxfId="2" stopIfTrue="1">
      <formula>R144="r"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2" ht="12.75">
      <c r="A1" s="69" t="s">
        <v>126</v>
      </c>
      <c r="B1" s="69"/>
    </row>
    <row r="2" spans="1:2" ht="12.75">
      <c r="A2" s="69">
        <v>0</v>
      </c>
      <c r="B2" s="69">
        <v>45</v>
      </c>
    </row>
    <row r="3" spans="1:2" ht="12.75">
      <c r="A3" s="69">
        <v>45</v>
      </c>
      <c r="B3" s="69">
        <v>49</v>
      </c>
    </row>
    <row r="4" spans="1:2" ht="12.75">
      <c r="A4" s="69">
        <v>49</v>
      </c>
      <c r="B4" s="69">
        <v>55</v>
      </c>
    </row>
    <row r="5" spans="1:2" ht="12.75">
      <c r="A5" s="69">
        <v>55</v>
      </c>
      <c r="B5" s="69">
        <v>59</v>
      </c>
    </row>
    <row r="6" spans="1:2" ht="12.75">
      <c r="A6" s="69">
        <v>59</v>
      </c>
      <c r="B6" s="69">
        <v>64</v>
      </c>
    </row>
    <row r="7" spans="1:2" ht="12.75">
      <c r="A7" s="69">
        <v>64</v>
      </c>
      <c r="B7" s="69">
        <v>71</v>
      </c>
    </row>
    <row r="8" spans="1:2" ht="12.75">
      <c r="A8" s="69">
        <v>71</v>
      </c>
      <c r="B8" s="69">
        <v>76</v>
      </c>
    </row>
    <row r="9" spans="1:2" ht="12.75">
      <c r="A9" s="69">
        <v>76</v>
      </c>
      <c r="B9" s="69">
        <v>81</v>
      </c>
    </row>
    <row r="10" spans="1:2" ht="12.75">
      <c r="A10" s="69">
        <v>81</v>
      </c>
      <c r="B10" s="69">
        <v>87</v>
      </c>
    </row>
    <row r="11" spans="1:2" ht="12.75">
      <c r="A11" s="69">
        <v>87</v>
      </c>
      <c r="B11" s="69" t="s">
        <v>127</v>
      </c>
    </row>
    <row r="12" spans="1:2" ht="12.75">
      <c r="A12" s="69"/>
      <c r="B12" s="69"/>
    </row>
    <row r="13" spans="1:2" ht="12.75">
      <c r="A13" s="69"/>
      <c r="B13" s="69"/>
    </row>
    <row r="14" spans="1:2" ht="12.75">
      <c r="A14" s="69" t="s">
        <v>128</v>
      </c>
      <c r="B14" s="69"/>
    </row>
    <row r="15" spans="1:2" ht="12.75">
      <c r="A15" s="69">
        <v>0</v>
      </c>
      <c r="B15" s="69">
        <v>55</v>
      </c>
    </row>
    <row r="16" spans="1:2" ht="12.75">
      <c r="A16" s="69">
        <v>55</v>
      </c>
      <c r="B16" s="69">
        <v>61</v>
      </c>
    </row>
    <row r="17" spans="1:2" ht="12.75">
      <c r="A17" s="69">
        <v>61</v>
      </c>
      <c r="B17" s="69">
        <v>67</v>
      </c>
    </row>
    <row r="18" spans="1:2" ht="12.75">
      <c r="A18" s="69">
        <v>67</v>
      </c>
      <c r="B18" s="69">
        <v>73</v>
      </c>
    </row>
    <row r="19" spans="1:2" ht="12.75">
      <c r="A19" s="69">
        <v>73</v>
      </c>
      <c r="B19" s="69">
        <v>81</v>
      </c>
    </row>
    <row r="20" spans="1:2" ht="12.75">
      <c r="A20" s="69">
        <v>81</v>
      </c>
      <c r="B20" s="69">
        <v>89</v>
      </c>
    </row>
    <row r="21" spans="1:2" ht="12.75">
      <c r="A21" s="69">
        <v>89</v>
      </c>
      <c r="B21" s="69">
        <v>96</v>
      </c>
    </row>
    <row r="22" spans="1:2" ht="12.75">
      <c r="A22" s="69">
        <v>96</v>
      </c>
      <c r="B22" s="69">
        <v>102</v>
      </c>
    </row>
    <row r="23" spans="1:2" ht="12.75">
      <c r="A23" s="69">
        <v>102</v>
      </c>
      <c r="B23" s="69">
        <v>109</v>
      </c>
    </row>
    <row r="24" spans="1:2" ht="12.75">
      <c r="A24" s="69">
        <v>109</v>
      </c>
      <c r="B24" s="69" t="s">
        <v>129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16384" width="11.57421875" style="0" customWidth="1"/>
  </cols>
  <sheetData>
    <row r="1" spans="1:5" ht="12.75">
      <c r="A1" t="s">
        <v>130</v>
      </c>
      <c r="B1" s="70" t="s">
        <v>128</v>
      </c>
      <c r="C1" s="70" t="s">
        <v>126</v>
      </c>
      <c r="D1" t="s">
        <v>131</v>
      </c>
      <c r="E1" s="71" t="s">
        <v>132</v>
      </c>
    </row>
    <row r="2" spans="1:3" ht="12.75">
      <c r="A2" s="70" t="s">
        <v>133</v>
      </c>
      <c r="B2">
        <v>0.722762521</v>
      </c>
      <c r="C2">
        <v>0.787004341</v>
      </c>
    </row>
    <row r="3" spans="1:3" ht="12.75">
      <c r="A3" s="70" t="s">
        <v>134</v>
      </c>
      <c r="B3">
        <v>193.609</v>
      </c>
      <c r="C3">
        <v>153.757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2024-03-10T10:28:47Z</dcterms:modified>
  <cp:category/>
  <cp:version/>
  <cp:contentType/>
  <cp:contentStatus/>
  <cp:revision>5</cp:revision>
</cp:coreProperties>
</file>