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13 EMV" sheetId="1" r:id="rId1"/>
  </sheets>
  <definedNames/>
  <calcPr fullCalcOnLoad="1"/>
</workbook>
</file>

<file path=xl/sharedStrings.xml><?xml version="1.0" encoding="utf-8"?>
<sst xmlns="http://schemas.openxmlformats.org/spreadsheetml/2006/main" count="280" uniqueCount="78">
  <si>
    <t>Eesti meistrivõistlused U13</t>
  </si>
  <si>
    <t>Tartu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</si>
  <si>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</si>
  <si>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</si>
  <si>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</si>
  <si>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</si>
  <si>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</si>
  <si>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</si>
  <si>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</si>
  <si>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</si>
  <si>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</si>
  <si>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</si>
  <si>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</si>
  <si>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</si>
  <si>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</si>
  <si>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</si>
  <si>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</si>
  <si>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</si>
  <si>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-35kg</t>
  </si>
  <si>
    <t>Janete-Aleksandra Aan</t>
  </si>
  <si>
    <t>Jõusport</t>
  </si>
  <si>
    <t>o</t>
  </si>
  <si>
    <t>x</t>
  </si>
  <si>
    <t>I</t>
  </si>
  <si>
    <t>Luna Viks</t>
  </si>
  <si>
    <t>Vargamäe</t>
  </si>
  <si>
    <t>II</t>
  </si>
  <si>
    <t>Tüdrukud -40kg</t>
  </si>
  <si>
    <t>Carolin Jalast</t>
  </si>
  <si>
    <t>r</t>
  </si>
  <si>
    <t>Tüdrukud -45kg</t>
  </si>
  <si>
    <t>Johandra Aan</t>
  </si>
  <si>
    <t>Tüdrukud -49kg</t>
  </si>
  <si>
    <t>Kelli Musta</t>
  </si>
  <si>
    <t>Jõud Junior</t>
  </si>
  <si>
    <t>Tüdrukud -55kg</t>
  </si>
  <si>
    <t>Rebeca Park</t>
  </si>
  <si>
    <t>Tüdrukud -64kg</t>
  </si>
  <si>
    <t>Jolandra-Lisanna Aan</t>
  </si>
  <si>
    <t>Tüdrukud +64kg</t>
  </si>
  <si>
    <t>Emilia Leighton</t>
  </si>
  <si>
    <t>Ülo</t>
  </si>
  <si>
    <t>.+64</t>
  </si>
  <si>
    <t>Poisid -34kg</t>
  </si>
  <si>
    <t>Karl-Kenneth Laanemaa</t>
  </si>
  <si>
    <t>Uku Paabut</t>
  </si>
  <si>
    <t>Mäksa</t>
  </si>
  <si>
    <t>III</t>
  </si>
  <si>
    <t>Marten Kikerman</t>
  </si>
  <si>
    <t>Poisid -39kg</t>
  </si>
  <si>
    <t>Raiko Reimets</t>
  </si>
  <si>
    <t>Kerno Peterson</t>
  </si>
  <si>
    <t>Žürii:</t>
  </si>
  <si>
    <t>Kohtunikud:</t>
  </si>
  <si>
    <t>Nadežda Masjukova</t>
  </si>
  <si>
    <t>Sekretär:</t>
  </si>
  <si>
    <t>Anne Fljaum</t>
  </si>
  <si>
    <t>Liisbeth Rosenstein</t>
  </si>
  <si>
    <t>Aeg:</t>
  </si>
  <si>
    <t>Daniil Masjukov</t>
  </si>
  <si>
    <t>Carolin Jalast – Eesti rekord U13 kk. -40kg: tõukamine 43kg</t>
  </si>
  <si>
    <t>Poisid -44kg</t>
  </si>
  <si>
    <t>Arseni Vorobjov</t>
  </si>
  <si>
    <t>Edu</t>
  </si>
  <si>
    <t>Rico Vahtramäe</t>
  </si>
  <si>
    <t>Poisid -55kg</t>
  </si>
  <si>
    <t>Kris Karel Jalast</t>
  </si>
  <si>
    <t>Poisid -61kg</t>
  </si>
  <si>
    <t>Rein-Robert Hunt</t>
  </si>
  <si>
    <t>Poisid -67kg</t>
  </si>
  <si>
    <t>Gregor Adami</t>
  </si>
  <si>
    <t>Poisid -73kg</t>
  </si>
  <si>
    <t>Kristofer Keske</t>
  </si>
  <si>
    <t>Ken-Kendrick Lill</t>
  </si>
  <si>
    <t>TÜDRUKUD</t>
  </si>
  <si>
    <t>POISID</t>
  </si>
  <si>
    <t>NAISKOND</t>
  </si>
  <si>
    <t>MEESKOND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</si>
</sst>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0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8" fillId="5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110" zoomScaleNormal="110" workbookViewId="0" topLeftCell="A1">
      <selection activeCell="B24" sqref="B24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>
        <v>45395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4.2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4" ht="15">
      <c r="A9" s="22">
        <v>10</v>
      </c>
      <c r="B9" s="23" t="s">
        <v>19</v>
      </c>
      <c r="C9" s="24">
        <v>42380</v>
      </c>
      <c r="D9" s="25" t="s">
        <v>20</v>
      </c>
      <c r="E9" s="26">
        <v>29.85</v>
      </c>
      <c r="F9" s="27">
        <f aca="true" t="shared" si="0" ref="F9:F10">POWER(10,(0.787004341*(LOG10(E9/153.757)*LOG10(E9/153.757))))</f>
        <v>2.505212042871869</v>
      </c>
      <c r="G9" s="22">
        <v>12</v>
      </c>
      <c r="H9" s="28" t="s">
        <v>21</v>
      </c>
      <c r="I9" s="29">
        <v>14</v>
      </c>
      <c r="J9" s="28" t="s">
        <v>21</v>
      </c>
      <c r="K9" s="22">
        <v>16</v>
      </c>
      <c r="L9" s="28" t="s">
        <v>22</v>
      </c>
      <c r="M9" s="22">
        <v>17</v>
      </c>
      <c r="N9" s="28" t="s">
        <v>21</v>
      </c>
      <c r="O9" s="22">
        <v>20</v>
      </c>
      <c r="P9" s="28" t="s">
        <v>21</v>
      </c>
      <c r="Q9" s="22">
        <v>22</v>
      </c>
      <c r="R9" s="28" t="s">
        <v>21</v>
      </c>
      <c r="S9" s="30">
        <f aca="true" t="shared" si="1" ref="S9:S10">MAX(IF(H9="x",0,G9),IF(J9="x",0,I9),IF(L9="x",0,K9))</f>
        <v>14</v>
      </c>
      <c r="T9" s="30">
        <f aca="true" t="shared" si="2" ref="T9:T10">MAX(IF(N9="x",0,M9),IF(P9="x",0,O9),IF(R9="x",0,Q9))</f>
        <v>22</v>
      </c>
      <c r="U9" s="31">
        <f aca="true" t="shared" si="3" ref="U9:U10">S9+T9</f>
        <v>36</v>
      </c>
      <c r="V9" s="32" t="s">
        <v>23</v>
      </c>
      <c r="W9" s="33">
        <f aca="true" t="shared" si="4" ref="W9:W10">U9*F9</f>
        <v>90.18763354338728</v>
      </c>
      <c r="X9" s="1">
        <v>-35</v>
      </c>
    </row>
    <row r="10" spans="1:24" ht="15">
      <c r="A10" s="22">
        <v>24</v>
      </c>
      <c r="B10" s="23" t="s">
        <v>24</v>
      </c>
      <c r="C10" s="24">
        <v>42152</v>
      </c>
      <c r="D10" s="25" t="s">
        <v>25</v>
      </c>
      <c r="E10" s="26">
        <v>30.85</v>
      </c>
      <c r="F10" s="27">
        <f t="shared" si="0"/>
        <v>2.4152943596034437</v>
      </c>
      <c r="G10" s="22">
        <v>13</v>
      </c>
      <c r="H10" s="28" t="s">
        <v>21</v>
      </c>
      <c r="I10" s="29">
        <v>15</v>
      </c>
      <c r="J10" s="28" t="s">
        <v>22</v>
      </c>
      <c r="K10" s="22">
        <v>15</v>
      </c>
      <c r="L10" s="28" t="s">
        <v>22</v>
      </c>
      <c r="M10" s="22">
        <v>19</v>
      </c>
      <c r="N10" s="28" t="s">
        <v>21</v>
      </c>
      <c r="O10" s="22">
        <v>22</v>
      </c>
      <c r="P10" s="28" t="s">
        <v>22</v>
      </c>
      <c r="Q10" s="22">
        <v>22</v>
      </c>
      <c r="R10" s="28" t="s">
        <v>22</v>
      </c>
      <c r="S10" s="30">
        <f t="shared" si="1"/>
        <v>13</v>
      </c>
      <c r="T10" s="30">
        <f t="shared" si="2"/>
        <v>19</v>
      </c>
      <c r="U10" s="31">
        <f t="shared" si="3"/>
        <v>32</v>
      </c>
      <c r="V10" s="32" t="s">
        <v>26</v>
      </c>
      <c r="W10" s="33">
        <f t="shared" si="4"/>
        <v>77.2894195073102</v>
      </c>
      <c r="X10" s="1">
        <v>-35</v>
      </c>
    </row>
    <row r="11" spans="1:23" ht="14.25">
      <c r="A11" s="21" t="s">
        <v>27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5">
      <c r="A12" s="22">
        <v>3</v>
      </c>
      <c r="B12" s="23" t="s">
        <v>28</v>
      </c>
      <c r="C12" s="24">
        <v>41219</v>
      </c>
      <c r="D12" s="25" t="s">
        <v>25</v>
      </c>
      <c r="E12" s="26">
        <v>39.1</v>
      </c>
      <c r="F12" s="27">
        <f>POWER(10,(0.787004341*(LOG10(E12/153.757)*LOG10(E12/153.757))))</f>
        <v>1.8980128102627443</v>
      </c>
      <c r="G12" s="22">
        <v>28</v>
      </c>
      <c r="H12" s="28" t="s">
        <v>21</v>
      </c>
      <c r="I12" s="29">
        <v>32</v>
      </c>
      <c r="J12" s="28" t="s">
        <v>21</v>
      </c>
      <c r="K12" s="22">
        <v>35</v>
      </c>
      <c r="L12" s="28" t="s">
        <v>22</v>
      </c>
      <c r="M12" s="22">
        <v>39</v>
      </c>
      <c r="N12" s="28" t="s">
        <v>21</v>
      </c>
      <c r="O12" s="22">
        <v>43</v>
      </c>
      <c r="P12" s="28" t="s">
        <v>29</v>
      </c>
      <c r="Q12" s="22">
        <v>44</v>
      </c>
      <c r="R12" s="28" t="s">
        <v>22</v>
      </c>
      <c r="S12" s="30">
        <f>MAX(IF(H12="x",0,G12),IF(J12="x",0,I12),IF(L12="x",0,K12))</f>
        <v>32</v>
      </c>
      <c r="T12" s="30">
        <f>MAX(IF(N12="x",0,M12),IF(P12="x",0,O12),IF(R12="x",0,Q12))</f>
        <v>43</v>
      </c>
      <c r="U12" s="31">
        <f>S12+T12</f>
        <v>75</v>
      </c>
      <c r="V12" s="32" t="s">
        <v>23</v>
      </c>
      <c r="W12" s="33">
        <f>U12*F12</f>
        <v>142.3509607697058</v>
      </c>
      <c r="X12" s="1">
        <v>-40</v>
      </c>
    </row>
    <row r="13" spans="1:23" ht="14.25">
      <c r="A13" s="21" t="s">
        <v>30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4" ht="15">
      <c r="A14" s="22">
        <v>6</v>
      </c>
      <c r="B14" s="23" t="s">
        <v>31</v>
      </c>
      <c r="C14" s="24">
        <v>41523</v>
      </c>
      <c r="D14" s="34" t="s">
        <v>20</v>
      </c>
      <c r="E14" s="26">
        <v>41.5</v>
      </c>
      <c r="F14" s="27">
        <f>POWER(10,(0.787004341*(LOG10(E14/153.757)*LOG10(E14/153.757))))</f>
        <v>1.7972579113324363</v>
      </c>
      <c r="G14" s="22">
        <v>15</v>
      </c>
      <c r="H14" s="28" t="s">
        <v>21</v>
      </c>
      <c r="I14" s="29">
        <v>18</v>
      </c>
      <c r="J14" s="28" t="s">
        <v>22</v>
      </c>
      <c r="K14" s="22">
        <v>18</v>
      </c>
      <c r="L14" s="28" t="s">
        <v>22</v>
      </c>
      <c r="M14" s="22">
        <v>23</v>
      </c>
      <c r="N14" s="28" t="s">
        <v>21</v>
      </c>
      <c r="O14" s="22">
        <v>26</v>
      </c>
      <c r="P14" s="28" t="s">
        <v>21</v>
      </c>
      <c r="Q14" s="22">
        <v>28</v>
      </c>
      <c r="R14" s="28" t="s">
        <v>22</v>
      </c>
      <c r="S14" s="34">
        <f>MAX(IF(H14="x",0,G14),IF(J14="x",0,I14),IF(L14="x",0,K14))</f>
        <v>15</v>
      </c>
      <c r="T14" s="34">
        <f>MAX(IF(N14="x",0,M14),IF(P14="x",0,O14),IF(R14="x",0,Q14))</f>
        <v>26</v>
      </c>
      <c r="U14" s="31">
        <f>S14+T14</f>
        <v>41</v>
      </c>
      <c r="V14" s="32" t="s">
        <v>23</v>
      </c>
      <c r="W14" s="33">
        <f>U14*F14</f>
        <v>73.68757436462988</v>
      </c>
      <c r="X14" s="1">
        <v>-45</v>
      </c>
    </row>
    <row r="15" spans="1:23" ht="14.25">
      <c r="A15" s="21" t="s">
        <v>32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4" ht="15">
      <c r="A16" s="22">
        <v>51</v>
      </c>
      <c r="B16" s="23" t="s">
        <v>33</v>
      </c>
      <c r="C16" s="24">
        <v>40697</v>
      </c>
      <c r="D16" s="34" t="s">
        <v>34</v>
      </c>
      <c r="E16" s="26">
        <v>48.5</v>
      </c>
      <c r="F16" s="27">
        <f>POWER(10,(0.787004341*(LOG10(E16/153.757)*LOG10(E16/153.757))))</f>
        <v>1.5762037119330534</v>
      </c>
      <c r="G16" s="22">
        <v>26</v>
      </c>
      <c r="H16" s="28" t="s">
        <v>21</v>
      </c>
      <c r="I16" s="29">
        <v>29</v>
      </c>
      <c r="J16" s="28" t="s">
        <v>21</v>
      </c>
      <c r="K16" s="22">
        <v>31</v>
      </c>
      <c r="L16" s="28" t="s">
        <v>21</v>
      </c>
      <c r="M16" s="22">
        <v>33</v>
      </c>
      <c r="N16" s="28" t="s">
        <v>21</v>
      </c>
      <c r="O16" s="22">
        <v>36</v>
      </c>
      <c r="P16" s="28" t="s">
        <v>21</v>
      </c>
      <c r="Q16" s="22">
        <v>39</v>
      </c>
      <c r="R16" s="28" t="s">
        <v>21</v>
      </c>
      <c r="S16" s="34">
        <f>MAX(IF(H16="x",0,G16),IF(J16="x",0,I16),IF(L16="x",0,K16))</f>
        <v>31</v>
      </c>
      <c r="T16" s="34">
        <f>MAX(IF(N16="x",0,M16),IF(P16="x",0,O16),IF(R16="x",0,Q16))</f>
        <v>39</v>
      </c>
      <c r="U16" s="31">
        <f>S16+T16</f>
        <v>70</v>
      </c>
      <c r="V16" s="32" t="s">
        <v>23</v>
      </c>
      <c r="W16" s="33">
        <f>U16*F16</f>
        <v>110.33425983531374</v>
      </c>
      <c r="X16" s="1">
        <v>-49</v>
      </c>
    </row>
    <row r="17" spans="1:23" ht="14.25">
      <c r="A17" s="21" t="s">
        <v>35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4" ht="15">
      <c r="A18" s="22">
        <v>13</v>
      </c>
      <c r="B18" s="23" t="s">
        <v>36</v>
      </c>
      <c r="C18" s="24">
        <v>40555</v>
      </c>
      <c r="D18" s="34" t="s">
        <v>25</v>
      </c>
      <c r="E18" s="26">
        <v>51.1</v>
      </c>
      <c r="F18" s="27">
        <f>POWER(10,(0.787004341*(LOG10(E18/153.757)*LOG10(E18/153.757))))</f>
        <v>1.5140126921392347</v>
      </c>
      <c r="G18" s="22">
        <v>26</v>
      </c>
      <c r="H18" s="28" t="s">
        <v>21</v>
      </c>
      <c r="I18" s="29">
        <v>28</v>
      </c>
      <c r="J18" s="28" t="s">
        <v>22</v>
      </c>
      <c r="K18" s="22">
        <v>28</v>
      </c>
      <c r="L18" s="28" t="s">
        <v>21</v>
      </c>
      <c r="M18" s="22">
        <v>38</v>
      </c>
      <c r="N18" s="28" t="s">
        <v>21</v>
      </c>
      <c r="O18" s="22">
        <v>43</v>
      </c>
      <c r="P18" s="28" t="s">
        <v>21</v>
      </c>
      <c r="Q18" s="22">
        <v>46</v>
      </c>
      <c r="R18" s="28" t="s">
        <v>22</v>
      </c>
      <c r="S18" s="34">
        <f>MAX(IF(H18="x",0,G18),IF(J18="x",0,I18),IF(L18="x",0,K18))</f>
        <v>28</v>
      </c>
      <c r="T18" s="34">
        <f>MAX(IF(N18="x",0,M18),IF(P18="x",0,O18),IF(R18="x",0,Q18))</f>
        <v>43</v>
      </c>
      <c r="U18" s="31">
        <f>S18+T18</f>
        <v>71</v>
      </c>
      <c r="V18" s="32" t="s">
        <v>23</v>
      </c>
      <c r="W18" s="33">
        <f>U18*F18</f>
        <v>107.49490114188566</v>
      </c>
      <c r="X18" s="1">
        <v>-55</v>
      </c>
    </row>
    <row r="19" spans="1:23" ht="14.25">
      <c r="A19" s="21" t="s">
        <v>37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4" ht="15">
      <c r="A20" s="22">
        <v>7</v>
      </c>
      <c r="B20" s="23" t="s">
        <v>38</v>
      </c>
      <c r="C20" s="24">
        <v>40711</v>
      </c>
      <c r="D20" s="34" t="s">
        <v>20</v>
      </c>
      <c r="E20" s="26">
        <v>62.55</v>
      </c>
      <c r="F20" s="27">
        <f>POWER(10,(0.787004341*(LOG10(E20/153.757)*LOG10(E20/153.757))))</f>
        <v>1.3184893421693105</v>
      </c>
      <c r="G20" s="22">
        <v>37</v>
      </c>
      <c r="H20" s="28" t="s">
        <v>21</v>
      </c>
      <c r="I20" s="29">
        <v>40</v>
      </c>
      <c r="J20" s="28" t="s">
        <v>21</v>
      </c>
      <c r="K20" s="22">
        <v>42</v>
      </c>
      <c r="L20" s="28" t="s">
        <v>21</v>
      </c>
      <c r="M20" s="22">
        <v>45</v>
      </c>
      <c r="N20" s="28" t="s">
        <v>21</v>
      </c>
      <c r="O20" s="22">
        <v>49</v>
      </c>
      <c r="P20" s="28" t="s">
        <v>21</v>
      </c>
      <c r="Q20" s="22">
        <v>52</v>
      </c>
      <c r="R20" s="28" t="s">
        <v>21</v>
      </c>
      <c r="S20" s="34">
        <f>MAX(IF(H20="x",0,G20),IF(J20="x",0,I20),IF(L20="x",0,K20))</f>
        <v>42</v>
      </c>
      <c r="T20" s="34">
        <f>MAX(IF(N20="x",0,M20),IF(P20="x",0,O20),IF(R20="x",0,Q20))</f>
        <v>52</v>
      </c>
      <c r="U20" s="31">
        <f>S20+T20</f>
        <v>94</v>
      </c>
      <c r="V20" s="32" t="s">
        <v>23</v>
      </c>
      <c r="W20" s="33">
        <f>U20*F20</f>
        <v>123.93799816391518</v>
      </c>
      <c r="X20" s="1">
        <v>-64</v>
      </c>
    </row>
    <row r="21" spans="1:23" ht="14.25">
      <c r="A21" s="21" t="s">
        <v>39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4" ht="15">
      <c r="A22" s="22">
        <v>17</v>
      </c>
      <c r="B22" s="23" t="s">
        <v>40</v>
      </c>
      <c r="C22" s="24">
        <v>40797</v>
      </c>
      <c r="D22" s="34" t="s">
        <v>41</v>
      </c>
      <c r="E22" s="26">
        <v>71.65</v>
      </c>
      <c r="F22" s="27">
        <f>POWER(10,(0.787004341*(LOG10(E22/153.757)*LOG10(E22/153.757))))</f>
        <v>1.2205276591363656</v>
      </c>
      <c r="G22" s="22">
        <v>25</v>
      </c>
      <c r="H22" s="28" t="s">
        <v>21</v>
      </c>
      <c r="I22" s="29">
        <v>28</v>
      </c>
      <c r="J22" s="28" t="s">
        <v>21</v>
      </c>
      <c r="K22" s="22">
        <v>30</v>
      </c>
      <c r="L22" s="28" t="s">
        <v>21</v>
      </c>
      <c r="M22" s="22">
        <v>33</v>
      </c>
      <c r="N22" s="28" t="s">
        <v>21</v>
      </c>
      <c r="O22" s="22">
        <v>38</v>
      </c>
      <c r="P22" s="28" t="s">
        <v>21</v>
      </c>
      <c r="Q22" s="22">
        <v>40</v>
      </c>
      <c r="R22" s="28" t="s">
        <v>22</v>
      </c>
      <c r="S22" s="34">
        <f>MAX(IF(H22="x",0,G22),IF(J22="x",0,I22),IF(L22="x",0,K22))</f>
        <v>30</v>
      </c>
      <c r="T22" s="34">
        <f>MAX(IF(N22="x",0,M22),IF(P22="x",0,O22),IF(R22="x",0,Q22))</f>
        <v>38</v>
      </c>
      <c r="U22" s="31">
        <f>S22+T22</f>
        <v>68</v>
      </c>
      <c r="V22" s="32" t="s">
        <v>23</v>
      </c>
      <c r="W22" s="33">
        <f>U22*F22</f>
        <v>82.99588082127286</v>
      </c>
      <c r="X22" s="1" t="s">
        <v>42</v>
      </c>
    </row>
    <row r="23" spans="1:23" ht="14.25">
      <c r="A23" s="35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4" ht="14.25">
      <c r="A24" s="22">
        <v>84</v>
      </c>
      <c r="B24" s="36" t="s">
        <v>44</v>
      </c>
      <c r="C24" s="24">
        <v>41841</v>
      </c>
      <c r="D24" s="30" t="s">
        <v>34</v>
      </c>
      <c r="E24" s="26">
        <v>28.2</v>
      </c>
      <c r="F24" s="27">
        <f aca="true" t="shared" si="5" ref="F24:F26">POWER(10,(0.722762521*(LOG10(E24/193.609)*LOG10(E24/193.609))))</f>
        <v>3.205926841883288</v>
      </c>
      <c r="G24" s="22">
        <v>10</v>
      </c>
      <c r="H24" s="28" t="s">
        <v>21</v>
      </c>
      <c r="I24" s="29">
        <v>11</v>
      </c>
      <c r="J24" s="28" t="s">
        <v>21</v>
      </c>
      <c r="K24" s="22">
        <v>12</v>
      </c>
      <c r="L24" s="28" t="s">
        <v>21</v>
      </c>
      <c r="M24" s="22">
        <v>12</v>
      </c>
      <c r="N24" s="28" t="s">
        <v>21</v>
      </c>
      <c r="O24" s="22">
        <v>14</v>
      </c>
      <c r="P24" s="28" t="s">
        <v>21</v>
      </c>
      <c r="Q24" s="22">
        <v>16</v>
      </c>
      <c r="R24" s="28" t="s">
        <v>21</v>
      </c>
      <c r="S24" s="30">
        <f aca="true" t="shared" si="6" ref="S24:S26">MAX(IF(H24="x",0,G24),IF(J24="x",0,I24),IF(L24="x",0,K24))</f>
        <v>12</v>
      </c>
      <c r="T24" s="30">
        <f aca="true" t="shared" si="7" ref="T24:T26">MAX(IF(N24="x",0,M24),IF(P24="x",0,O24),IF(R24="x",0,Q24))</f>
        <v>16</v>
      </c>
      <c r="U24" s="31">
        <f aca="true" t="shared" si="8" ref="U24:U26">S24+T24</f>
        <v>28</v>
      </c>
      <c r="V24" s="32" t="s">
        <v>26</v>
      </c>
      <c r="W24" s="33">
        <f aca="true" t="shared" si="9" ref="W24:W26">U24*F24</f>
        <v>89.76595157273206</v>
      </c>
      <c r="X24" s="1">
        <v>-34</v>
      </c>
    </row>
    <row r="25" spans="1:24" ht="15">
      <c r="A25" s="22">
        <v>30</v>
      </c>
      <c r="B25" s="23" t="s">
        <v>45</v>
      </c>
      <c r="C25" s="24">
        <v>42615</v>
      </c>
      <c r="D25" s="30" t="s">
        <v>46</v>
      </c>
      <c r="E25" s="26">
        <v>32.1</v>
      </c>
      <c r="F25" s="27">
        <f t="shared" si="5"/>
        <v>2.755516233693392</v>
      </c>
      <c r="G25" s="22">
        <v>9</v>
      </c>
      <c r="H25" s="28" t="s">
        <v>21</v>
      </c>
      <c r="I25" s="29">
        <v>10</v>
      </c>
      <c r="J25" s="28" t="s">
        <v>21</v>
      </c>
      <c r="K25" s="22">
        <v>11</v>
      </c>
      <c r="L25" s="28" t="s">
        <v>22</v>
      </c>
      <c r="M25" s="22">
        <v>11</v>
      </c>
      <c r="N25" s="28" t="s">
        <v>21</v>
      </c>
      <c r="O25" s="22">
        <v>13</v>
      </c>
      <c r="P25" s="28" t="s">
        <v>21</v>
      </c>
      <c r="Q25" s="22">
        <v>15</v>
      </c>
      <c r="R25" s="28" t="s">
        <v>21</v>
      </c>
      <c r="S25" s="30">
        <f t="shared" si="6"/>
        <v>10</v>
      </c>
      <c r="T25" s="30">
        <f t="shared" si="7"/>
        <v>15</v>
      </c>
      <c r="U25" s="31">
        <f t="shared" si="8"/>
        <v>25</v>
      </c>
      <c r="V25" s="32" t="s">
        <v>47</v>
      </c>
      <c r="W25" s="33">
        <f t="shared" si="9"/>
        <v>68.88790584233479</v>
      </c>
      <c r="X25" s="1">
        <v>-34</v>
      </c>
    </row>
    <row r="26" spans="1:24" ht="15">
      <c r="A26" s="22">
        <v>26</v>
      </c>
      <c r="B26" s="23" t="s">
        <v>48</v>
      </c>
      <c r="C26" s="24">
        <v>41244</v>
      </c>
      <c r="D26" s="30" t="s">
        <v>46</v>
      </c>
      <c r="E26" s="26">
        <v>30.55</v>
      </c>
      <c r="F26" s="27">
        <f t="shared" si="5"/>
        <v>2.9159792449082684</v>
      </c>
      <c r="G26" s="22">
        <v>13</v>
      </c>
      <c r="H26" s="28" t="s">
        <v>21</v>
      </c>
      <c r="I26" s="29">
        <v>15</v>
      </c>
      <c r="J26" s="28" t="s">
        <v>21</v>
      </c>
      <c r="K26" s="22">
        <v>16</v>
      </c>
      <c r="L26" s="28" t="s">
        <v>22</v>
      </c>
      <c r="M26" s="22">
        <v>19</v>
      </c>
      <c r="N26" s="28" t="s">
        <v>21</v>
      </c>
      <c r="O26" s="22">
        <v>23</v>
      </c>
      <c r="P26" s="28" t="s">
        <v>22</v>
      </c>
      <c r="Q26" s="22">
        <v>23</v>
      </c>
      <c r="R26" s="28" t="s">
        <v>22</v>
      </c>
      <c r="S26" s="30">
        <f t="shared" si="6"/>
        <v>15</v>
      </c>
      <c r="T26" s="30">
        <f t="shared" si="7"/>
        <v>19</v>
      </c>
      <c r="U26" s="31">
        <f t="shared" si="8"/>
        <v>34</v>
      </c>
      <c r="V26" s="32" t="s">
        <v>23</v>
      </c>
      <c r="W26" s="33">
        <f t="shared" si="9"/>
        <v>99.14329432688113</v>
      </c>
      <c r="X26" s="1">
        <v>-34</v>
      </c>
    </row>
    <row r="27" spans="1:23" ht="14.25">
      <c r="A27" s="35" t="s">
        <v>49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4" ht="15">
      <c r="A28" s="22">
        <v>21</v>
      </c>
      <c r="B28" s="23" t="s">
        <v>50</v>
      </c>
      <c r="C28" s="24">
        <v>41821</v>
      </c>
      <c r="D28" s="30" t="s">
        <v>41</v>
      </c>
      <c r="E28" s="26">
        <v>36.8</v>
      </c>
      <c r="F28" s="27">
        <f aca="true" t="shared" si="10" ref="F28:F29">POWER(10,(0.722762521*(LOG10(E28/193.609)*LOG10(E28/193.609))))</f>
        <v>2.375760191287387</v>
      </c>
      <c r="G28" s="22">
        <v>12</v>
      </c>
      <c r="H28" s="28" t="s">
        <v>21</v>
      </c>
      <c r="I28" s="29">
        <v>14</v>
      </c>
      <c r="J28" s="28" t="s">
        <v>21</v>
      </c>
      <c r="K28" s="22">
        <v>15</v>
      </c>
      <c r="L28" s="28" t="s">
        <v>21</v>
      </c>
      <c r="M28" s="22">
        <v>15</v>
      </c>
      <c r="N28" s="28" t="s">
        <v>21</v>
      </c>
      <c r="O28" s="22">
        <v>18</v>
      </c>
      <c r="P28" s="28" t="s">
        <v>21</v>
      </c>
      <c r="Q28" s="22">
        <v>21</v>
      </c>
      <c r="R28" s="28" t="s">
        <v>21</v>
      </c>
      <c r="S28" s="30">
        <f aca="true" t="shared" si="11" ref="S28:S29">MAX(IF(H28="x",0,G28),IF(J28="x",0,I28),IF(L28="x",0,K28))</f>
        <v>15</v>
      </c>
      <c r="T28" s="30">
        <f aca="true" t="shared" si="12" ref="T28:T29">MAX(IF(N28="x",0,M28),IF(P28="x",0,O28),IF(R28="x",0,Q28))</f>
        <v>21</v>
      </c>
      <c r="U28" s="31">
        <f aca="true" t="shared" si="13" ref="U28:U29">S28+T28</f>
        <v>36</v>
      </c>
      <c r="V28" s="32" t="s">
        <v>23</v>
      </c>
      <c r="W28" s="33">
        <f aca="true" t="shared" si="14" ref="W28:W29">U28*F28</f>
        <v>85.52736688634593</v>
      </c>
      <c r="X28" s="1">
        <v>-39</v>
      </c>
    </row>
    <row r="29" spans="1:24" ht="15">
      <c r="A29" s="22">
        <v>18</v>
      </c>
      <c r="B29" s="23" t="s">
        <v>51</v>
      </c>
      <c r="C29" s="24">
        <v>42255</v>
      </c>
      <c r="D29" s="30" t="s">
        <v>46</v>
      </c>
      <c r="E29" s="26">
        <v>34.4</v>
      </c>
      <c r="F29" s="27">
        <f t="shared" si="10"/>
        <v>2.5524192057450366</v>
      </c>
      <c r="G29" s="22">
        <v>10</v>
      </c>
      <c r="H29" s="28" t="s">
        <v>22</v>
      </c>
      <c r="I29" s="29">
        <v>10</v>
      </c>
      <c r="J29" s="28" t="s">
        <v>21</v>
      </c>
      <c r="K29" s="22">
        <v>12</v>
      </c>
      <c r="L29" s="28" t="s">
        <v>21</v>
      </c>
      <c r="M29" s="22">
        <v>13</v>
      </c>
      <c r="N29" s="28" t="s">
        <v>21</v>
      </c>
      <c r="O29" s="22">
        <v>15</v>
      </c>
      <c r="P29" s="28" t="s">
        <v>21</v>
      </c>
      <c r="Q29" s="22">
        <v>17</v>
      </c>
      <c r="R29" s="28" t="s">
        <v>21</v>
      </c>
      <c r="S29" s="30">
        <f t="shared" si="11"/>
        <v>12</v>
      </c>
      <c r="T29" s="30">
        <f t="shared" si="12"/>
        <v>17</v>
      </c>
      <c r="U29" s="31">
        <f t="shared" si="13"/>
        <v>29</v>
      </c>
      <c r="V29" s="32" t="s">
        <v>26</v>
      </c>
      <c r="W29" s="33">
        <f t="shared" si="14"/>
        <v>74.02015696660607</v>
      </c>
      <c r="X29" s="1">
        <v>-39</v>
      </c>
    </row>
    <row r="30" spans="1:23" ht="14.25">
      <c r="A30" s="37"/>
      <c r="B30" s="37"/>
      <c r="C30" s="37"/>
      <c r="D30" s="38"/>
      <c r="E30" s="39"/>
      <c r="F30" s="40"/>
      <c r="G30" s="37"/>
      <c r="H30" s="37"/>
      <c r="I30" s="41"/>
      <c r="J30" s="41"/>
      <c r="K30" s="38"/>
      <c r="L30" s="38"/>
      <c r="M30" s="37"/>
      <c r="N30" s="37"/>
      <c r="O30" s="41"/>
      <c r="P30" s="41"/>
      <c r="Q30" s="41"/>
      <c r="R30" s="41"/>
      <c r="S30" s="38"/>
      <c r="T30" s="38"/>
      <c r="U30" s="38"/>
      <c r="V30" s="42"/>
      <c r="W30" s="43"/>
    </row>
    <row r="31" spans="2:20" ht="14.25">
      <c r="B31" s="44" t="s">
        <v>52</v>
      </c>
      <c r="C31" s="45"/>
      <c r="D31" s="46"/>
      <c r="E31" s="1"/>
      <c r="F31" s="47" t="s">
        <v>53</v>
      </c>
      <c r="G31" s="12" t="s">
        <v>54</v>
      </c>
      <c r="H31" s="45"/>
      <c r="I31" s="45"/>
      <c r="J31" s="45"/>
      <c r="K31" s="48"/>
      <c r="L31" s="48"/>
      <c r="M31" s="10"/>
      <c r="N31" s="10"/>
      <c r="O31" s="44" t="s">
        <v>55</v>
      </c>
      <c r="P31" s="49" t="s">
        <v>56</v>
      </c>
      <c r="Q31" s="44"/>
      <c r="R31" s="44"/>
      <c r="S31" s="50"/>
      <c r="T31" s="51"/>
    </row>
    <row r="32" spans="2:20" ht="14.25">
      <c r="B32" s="37"/>
      <c r="C32" s="45"/>
      <c r="D32" s="46"/>
      <c r="E32" s="52"/>
      <c r="F32" s="11"/>
      <c r="G32" s="12" t="s">
        <v>57</v>
      </c>
      <c r="H32" s="45"/>
      <c r="I32" s="45"/>
      <c r="J32" s="45"/>
      <c r="K32" s="48"/>
      <c r="L32" s="48"/>
      <c r="M32" s="10"/>
      <c r="N32" s="10"/>
      <c r="O32" s="53" t="s">
        <v>58</v>
      </c>
      <c r="P32" s="49" t="s">
        <v>56</v>
      </c>
      <c r="R32" s="53"/>
      <c r="S32" s="50"/>
      <c r="T32" s="8"/>
    </row>
    <row r="33" ht="14.25">
      <c r="G33" s="49" t="s">
        <v>59</v>
      </c>
    </row>
    <row r="34" ht="14.25">
      <c r="G34" s="49"/>
    </row>
    <row r="35" ht="14.25">
      <c r="B35" s="49" t="s">
        <v>60</v>
      </c>
    </row>
    <row r="40" spans="1:23" ht="18.75">
      <c r="A40" s="4" t="s">
        <v>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6.5">
      <c r="A41" s="5">
        <v>45395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4.25">
      <c r="A42" s="6" t="s">
        <v>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14" ht="14.25">
      <c r="A43" s="37"/>
      <c r="B43" s="54"/>
      <c r="C43" s="55"/>
      <c r="E43" s="56"/>
      <c r="M43" s="3"/>
      <c r="N43" s="3"/>
    </row>
    <row r="44" spans="1:23" ht="14.25">
      <c r="A44" s="14" t="s">
        <v>2</v>
      </c>
      <c r="B44" s="14"/>
      <c r="C44" s="14"/>
      <c r="D44" s="14"/>
      <c r="E44" s="14"/>
      <c r="F44" s="14"/>
      <c r="G44" s="14" t="s">
        <v>3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 t="s">
        <v>4</v>
      </c>
      <c r="T44" s="14"/>
      <c r="U44" s="14"/>
      <c r="V44" s="14"/>
      <c r="W44" s="14"/>
    </row>
    <row r="45" spans="1:23" ht="12.75" customHeight="1">
      <c r="A45" s="15" t="s">
        <v>5</v>
      </c>
      <c r="B45" s="15" t="s">
        <v>6</v>
      </c>
      <c r="C45" s="15" t="s">
        <v>7</v>
      </c>
      <c r="D45" s="15" t="s">
        <v>8</v>
      </c>
      <c r="E45" s="16" t="s">
        <v>9</v>
      </c>
      <c r="F45" s="17" t="s">
        <v>10</v>
      </c>
      <c r="G45" s="18" t="s">
        <v>11</v>
      </c>
      <c r="H45" s="18"/>
      <c r="I45" s="18"/>
      <c r="J45" s="18"/>
      <c r="K45" s="18"/>
      <c r="L45" s="18"/>
      <c r="M45" s="18" t="s">
        <v>12</v>
      </c>
      <c r="N45" s="18"/>
      <c r="O45" s="18"/>
      <c r="P45" s="18"/>
      <c r="Q45" s="18"/>
      <c r="R45" s="18"/>
      <c r="S45" s="18" t="s">
        <v>13</v>
      </c>
      <c r="T45" s="18" t="s">
        <v>14</v>
      </c>
      <c r="U45" s="18" t="s">
        <v>15</v>
      </c>
      <c r="V45" s="19" t="s">
        <v>16</v>
      </c>
      <c r="W45" s="20" t="s">
        <v>17</v>
      </c>
    </row>
    <row r="46" spans="1:23" ht="14.25">
      <c r="A46" s="15"/>
      <c r="B46" s="15"/>
      <c r="C46" s="15"/>
      <c r="D46" s="15"/>
      <c r="E46" s="16"/>
      <c r="F46" s="17"/>
      <c r="G46" s="18">
        <v>1</v>
      </c>
      <c r="H46" s="18"/>
      <c r="I46" s="18">
        <v>2</v>
      </c>
      <c r="J46" s="18"/>
      <c r="K46" s="18">
        <v>3</v>
      </c>
      <c r="L46" s="18"/>
      <c r="M46" s="18">
        <v>1</v>
      </c>
      <c r="N46" s="18"/>
      <c r="O46" s="18">
        <v>2</v>
      </c>
      <c r="P46" s="18"/>
      <c r="Q46" s="18">
        <v>3</v>
      </c>
      <c r="R46" s="18"/>
      <c r="S46" s="18"/>
      <c r="T46" s="18"/>
      <c r="U46" s="18"/>
      <c r="V46" s="19"/>
      <c r="W46" s="20"/>
    </row>
    <row r="47" spans="1:23" ht="14.25">
      <c r="A47" s="35" t="s">
        <v>61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4" ht="15">
      <c r="A48" s="22">
        <v>57</v>
      </c>
      <c r="B48" s="23" t="s">
        <v>62</v>
      </c>
      <c r="C48" s="24">
        <v>41602</v>
      </c>
      <c r="D48" s="34" t="s">
        <v>63</v>
      </c>
      <c r="E48" s="26">
        <v>39.4</v>
      </c>
      <c r="F48" s="27">
        <f aca="true" t="shared" si="15" ref="F48:F49">POWER(10,(0.722762521*(LOG10(E48/193.609)*LOG10(E48/193.609))))</f>
        <v>2.2158192659569598</v>
      </c>
      <c r="G48" s="22">
        <v>22</v>
      </c>
      <c r="H48" s="28" t="s">
        <v>22</v>
      </c>
      <c r="I48" s="29">
        <v>22</v>
      </c>
      <c r="J48" s="28" t="s">
        <v>21</v>
      </c>
      <c r="K48" s="22">
        <v>25</v>
      </c>
      <c r="L48" s="28" t="s">
        <v>21</v>
      </c>
      <c r="M48" s="22">
        <v>29</v>
      </c>
      <c r="N48" s="28" t="s">
        <v>21</v>
      </c>
      <c r="O48" s="22">
        <v>32</v>
      </c>
      <c r="P48" s="28" t="s">
        <v>22</v>
      </c>
      <c r="Q48" s="22">
        <v>32</v>
      </c>
      <c r="R48" s="28" t="s">
        <v>21</v>
      </c>
      <c r="S48" s="34">
        <f aca="true" t="shared" si="16" ref="S48:S49">MAX(IF(H48="x",0,G48),IF(J48="x",0,I48),IF(L48="x",0,K48))</f>
        <v>25</v>
      </c>
      <c r="T48" s="34">
        <f aca="true" t="shared" si="17" ref="T48:T49">MAX(IF(N48="x",0,M48),IF(P48="x",0,O48),IF(R48="x",0,Q48))</f>
        <v>32</v>
      </c>
      <c r="U48" s="31">
        <f aca="true" t="shared" si="18" ref="U48:U49">S48+T48</f>
        <v>57</v>
      </c>
      <c r="V48" s="32" t="s">
        <v>23</v>
      </c>
      <c r="W48" s="33">
        <f aca="true" t="shared" si="19" ref="W48:W49">U48*F48</f>
        <v>126.3016981595467</v>
      </c>
      <c r="X48" s="1">
        <v>-44</v>
      </c>
    </row>
    <row r="49" spans="1:24" ht="15">
      <c r="A49" s="22">
        <v>5</v>
      </c>
      <c r="B49" s="23" t="s">
        <v>64</v>
      </c>
      <c r="C49" s="24">
        <v>41420</v>
      </c>
      <c r="D49" s="34" t="s">
        <v>34</v>
      </c>
      <c r="E49" s="26">
        <v>43.6</v>
      </c>
      <c r="F49" s="27">
        <f t="shared" si="15"/>
        <v>2.0089339650050855</v>
      </c>
      <c r="G49" s="22">
        <v>17</v>
      </c>
      <c r="H49" s="28" t="s">
        <v>21</v>
      </c>
      <c r="I49" s="29">
        <v>19</v>
      </c>
      <c r="J49" s="28" t="s">
        <v>21</v>
      </c>
      <c r="K49" s="22">
        <v>20</v>
      </c>
      <c r="L49" s="28" t="s">
        <v>21</v>
      </c>
      <c r="M49" s="22">
        <v>20</v>
      </c>
      <c r="N49" s="28" t="s">
        <v>21</v>
      </c>
      <c r="O49" s="22">
        <v>22</v>
      </c>
      <c r="P49" s="28" t="s">
        <v>21</v>
      </c>
      <c r="Q49" s="22">
        <v>24</v>
      </c>
      <c r="R49" s="28" t="s">
        <v>21</v>
      </c>
      <c r="S49" s="34">
        <f t="shared" si="16"/>
        <v>20</v>
      </c>
      <c r="T49" s="34">
        <f t="shared" si="17"/>
        <v>24</v>
      </c>
      <c r="U49" s="31">
        <f t="shared" si="18"/>
        <v>44</v>
      </c>
      <c r="V49" s="32" t="s">
        <v>26</v>
      </c>
      <c r="W49" s="33">
        <f t="shared" si="19"/>
        <v>88.39309446022376</v>
      </c>
      <c r="X49" s="1">
        <v>-44</v>
      </c>
    </row>
    <row r="50" spans="1:23" ht="14.25">
      <c r="A50" s="35" t="s">
        <v>65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</row>
    <row r="51" spans="1:24" ht="15">
      <c r="A51" s="22">
        <v>11</v>
      </c>
      <c r="B51" s="23" t="s">
        <v>66</v>
      </c>
      <c r="C51" s="24">
        <v>41127</v>
      </c>
      <c r="D51" s="34" t="s">
        <v>25</v>
      </c>
      <c r="E51" s="26">
        <v>49.65</v>
      </c>
      <c r="F51" s="27">
        <f>POWER(10,(0.722762521*(LOG10(E51/193.609)*LOG10(E51/193.609))))</f>
        <v>1.7883502873986359</v>
      </c>
      <c r="G51" s="22">
        <v>30</v>
      </c>
      <c r="H51" s="28" t="s">
        <v>21</v>
      </c>
      <c r="I51" s="29">
        <v>34</v>
      </c>
      <c r="J51" s="28" t="s">
        <v>21</v>
      </c>
      <c r="K51" s="22">
        <v>37</v>
      </c>
      <c r="L51" s="28" t="s">
        <v>21</v>
      </c>
      <c r="M51" s="22">
        <v>42</v>
      </c>
      <c r="N51" s="28" t="s">
        <v>21</v>
      </c>
      <c r="O51" s="22">
        <v>45</v>
      </c>
      <c r="P51" s="28" t="s">
        <v>21</v>
      </c>
      <c r="Q51" s="22">
        <v>48</v>
      </c>
      <c r="R51" s="28" t="s">
        <v>22</v>
      </c>
      <c r="S51" s="34">
        <f>MAX(IF(H51="x",0,G51),IF(J51="x",0,I51),IF(L51="x",0,K51))</f>
        <v>37</v>
      </c>
      <c r="T51" s="34">
        <f>MAX(IF(N51="x",0,M51),IF(P51="x",0,O51),IF(R51="x",0,Q51))</f>
        <v>45</v>
      </c>
      <c r="U51" s="31">
        <f>S51+T51</f>
        <v>82</v>
      </c>
      <c r="V51" s="32" t="s">
        <v>23</v>
      </c>
      <c r="W51" s="33">
        <f>U51*F51</f>
        <v>146.64472356668813</v>
      </c>
      <c r="X51" s="1">
        <v>-55</v>
      </c>
    </row>
    <row r="52" spans="1:23" ht="14.25">
      <c r="A52" s="35" t="s">
        <v>67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4" ht="15">
      <c r="A53" s="22">
        <v>46</v>
      </c>
      <c r="B53" s="23" t="s">
        <v>68</v>
      </c>
      <c r="C53" s="24">
        <v>40904</v>
      </c>
      <c r="D53" s="34" t="s">
        <v>41</v>
      </c>
      <c r="E53" s="26">
        <v>58</v>
      </c>
      <c r="F53" s="27">
        <f>POWER(10,(0.722762521*(LOG10(E53/193.609)*LOG10(E53/193.609))))</f>
        <v>1.5778758885278525</v>
      </c>
      <c r="G53" s="22">
        <v>20</v>
      </c>
      <c r="H53" s="28" t="s">
        <v>21</v>
      </c>
      <c r="I53" s="29">
        <v>23</v>
      </c>
      <c r="J53" s="28" t="s">
        <v>22</v>
      </c>
      <c r="K53" s="22">
        <v>23</v>
      </c>
      <c r="L53" s="28" t="s">
        <v>22</v>
      </c>
      <c r="M53" s="22">
        <v>25</v>
      </c>
      <c r="N53" s="28" t="s">
        <v>21</v>
      </c>
      <c r="O53" s="22">
        <v>30</v>
      </c>
      <c r="P53" s="28" t="s">
        <v>21</v>
      </c>
      <c r="Q53" s="22">
        <v>32</v>
      </c>
      <c r="R53" s="28" t="s">
        <v>21</v>
      </c>
      <c r="S53" s="34">
        <f>MAX(IF(H53="x",0,G53),IF(J53="x",0,I53),IF(L53="x",0,K53))</f>
        <v>20</v>
      </c>
      <c r="T53" s="34">
        <f>MAX(IF(N53="x",0,M53),IF(P53="x",0,O53),IF(R53="x",0,Q53))</f>
        <v>32</v>
      </c>
      <c r="U53" s="31">
        <f>S53+T53</f>
        <v>52</v>
      </c>
      <c r="V53" s="32" t="s">
        <v>23</v>
      </c>
      <c r="W53" s="33">
        <f>U53*F53</f>
        <v>82.04954620344833</v>
      </c>
      <c r="X53" s="1">
        <v>-61</v>
      </c>
    </row>
    <row r="54" spans="1:23" ht="14.25">
      <c r="A54" s="35" t="s">
        <v>69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4" ht="15">
      <c r="A55" s="22">
        <v>79</v>
      </c>
      <c r="B55" s="23" t="s">
        <v>70</v>
      </c>
      <c r="C55" s="24">
        <v>40641</v>
      </c>
      <c r="D55" s="34" t="s">
        <v>34</v>
      </c>
      <c r="E55" s="26">
        <v>66.75</v>
      </c>
      <c r="F55" s="27">
        <f>POWER(10,(0.722762521*(LOG10(E55/193.609)*LOG10(E55/193.609))))</f>
        <v>1.4275332094179083</v>
      </c>
      <c r="G55" s="22">
        <v>27</v>
      </c>
      <c r="H55" s="28" t="s">
        <v>21</v>
      </c>
      <c r="I55" s="29">
        <v>30</v>
      </c>
      <c r="J55" s="28" t="s">
        <v>21</v>
      </c>
      <c r="K55" s="22">
        <v>32</v>
      </c>
      <c r="L55" s="28" t="s">
        <v>21</v>
      </c>
      <c r="M55" s="22">
        <v>37</v>
      </c>
      <c r="N55" s="28" t="s">
        <v>21</v>
      </c>
      <c r="O55" s="22">
        <v>40</v>
      </c>
      <c r="P55" s="28" t="s">
        <v>21</v>
      </c>
      <c r="Q55" s="22">
        <v>42</v>
      </c>
      <c r="R55" s="28" t="s">
        <v>21</v>
      </c>
      <c r="S55" s="34">
        <f>MAX(IF(H55="x",0,G55),IF(J55="x",0,I55),IF(L55="x",0,K55))</f>
        <v>32</v>
      </c>
      <c r="T55" s="34">
        <f>MAX(IF(N55="x",0,M55),IF(P55="x",0,O55),IF(R55="x",0,Q55))</f>
        <v>42</v>
      </c>
      <c r="U55" s="31">
        <f>S55+T55</f>
        <v>74</v>
      </c>
      <c r="V55" s="32" t="s">
        <v>23</v>
      </c>
      <c r="W55" s="33">
        <f>U55*F55</f>
        <v>105.63745749692521</v>
      </c>
      <c r="X55" s="1">
        <v>-67</v>
      </c>
    </row>
    <row r="56" spans="1:23" ht="14.25">
      <c r="A56" s="35" t="s">
        <v>71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4" ht="15">
      <c r="A57" s="22">
        <v>22</v>
      </c>
      <c r="B57" s="23" t="s">
        <v>72</v>
      </c>
      <c r="C57" s="24">
        <v>41001</v>
      </c>
      <c r="D57" s="34" t="s">
        <v>34</v>
      </c>
      <c r="E57" s="26">
        <v>67.2</v>
      </c>
      <c r="F57" s="27">
        <f aca="true" t="shared" si="20" ref="F57:F58">POWER(10,(0.722762521*(LOG10(E57/193.609)*LOG10(E57/193.609))))</f>
        <v>1.4211556186701482</v>
      </c>
      <c r="G57" s="22">
        <v>20</v>
      </c>
      <c r="H57" s="28" t="s">
        <v>21</v>
      </c>
      <c r="I57" s="29">
        <v>23</v>
      </c>
      <c r="J57" s="28" t="s">
        <v>21</v>
      </c>
      <c r="K57" s="22">
        <v>25</v>
      </c>
      <c r="L57" s="28" t="s">
        <v>21</v>
      </c>
      <c r="M57" s="22">
        <v>28</v>
      </c>
      <c r="N57" s="28" t="s">
        <v>21</v>
      </c>
      <c r="O57" s="22">
        <v>31</v>
      </c>
      <c r="P57" s="28" t="s">
        <v>21</v>
      </c>
      <c r="Q57" s="22">
        <v>34</v>
      </c>
      <c r="R57" s="28" t="s">
        <v>21</v>
      </c>
      <c r="S57" s="34">
        <f aca="true" t="shared" si="21" ref="S57:S58">MAX(IF(H57="x",0,G57),IF(J57="x",0,I57),IF(L57="x",0,K57))</f>
        <v>25</v>
      </c>
      <c r="T57" s="34">
        <f aca="true" t="shared" si="22" ref="T57:T58">MAX(IF(N57="x",0,M57),IF(P57="x",0,O57),IF(R57="x",0,Q57))</f>
        <v>34</v>
      </c>
      <c r="U57" s="31">
        <f aca="true" t="shared" si="23" ref="U57:U58">S57+T57</f>
        <v>59</v>
      </c>
      <c r="V57" s="32" t="s">
        <v>26</v>
      </c>
      <c r="W57" s="33">
        <f aca="true" t="shared" si="24" ref="W57:W58">U57*F57</f>
        <v>83.84818150153875</v>
      </c>
      <c r="X57" s="1">
        <v>-73</v>
      </c>
    </row>
    <row r="58" spans="1:24" ht="15">
      <c r="A58" s="22">
        <v>48</v>
      </c>
      <c r="B58" s="23" t="s">
        <v>73</v>
      </c>
      <c r="C58" s="24">
        <v>40572</v>
      </c>
      <c r="D58" s="34" t="s">
        <v>46</v>
      </c>
      <c r="E58" s="26">
        <v>71.6</v>
      </c>
      <c r="F58" s="27">
        <f t="shared" si="20"/>
        <v>1.3642458798515338</v>
      </c>
      <c r="G58" s="22">
        <v>39</v>
      </c>
      <c r="H58" s="28" t="s">
        <v>21</v>
      </c>
      <c r="I58" s="29">
        <v>42</v>
      </c>
      <c r="J58" s="28" t="s">
        <v>21</v>
      </c>
      <c r="K58" s="22">
        <v>45</v>
      </c>
      <c r="L58" s="28" t="s">
        <v>21</v>
      </c>
      <c r="M58" s="22">
        <v>44</v>
      </c>
      <c r="N58" s="28" t="s">
        <v>21</v>
      </c>
      <c r="O58" s="22">
        <v>48</v>
      </c>
      <c r="P58" s="28" t="s">
        <v>21</v>
      </c>
      <c r="Q58" s="22">
        <v>50</v>
      </c>
      <c r="R58" s="28" t="s">
        <v>21</v>
      </c>
      <c r="S58" s="34">
        <f t="shared" si="21"/>
        <v>45</v>
      </c>
      <c r="T58" s="34">
        <f t="shared" si="22"/>
        <v>50</v>
      </c>
      <c r="U58" s="31">
        <f t="shared" si="23"/>
        <v>95</v>
      </c>
      <c r="V58" s="32" t="s">
        <v>23</v>
      </c>
      <c r="W58" s="33">
        <f t="shared" si="24"/>
        <v>129.6033585858957</v>
      </c>
      <c r="X58" s="1">
        <v>-73</v>
      </c>
    </row>
    <row r="60" spans="2:20" ht="14.25">
      <c r="B60" s="44" t="s">
        <v>52</v>
      </c>
      <c r="C60" s="45"/>
      <c r="D60" s="46"/>
      <c r="E60" s="1"/>
      <c r="F60" s="47" t="s">
        <v>53</v>
      </c>
      <c r="G60" s="12" t="s">
        <v>54</v>
      </c>
      <c r="H60" s="45"/>
      <c r="I60" s="45"/>
      <c r="J60" s="45"/>
      <c r="K60" s="48"/>
      <c r="L60" s="48"/>
      <c r="M60" s="10"/>
      <c r="N60" s="10"/>
      <c r="O60" s="44" t="s">
        <v>55</v>
      </c>
      <c r="P60" s="49" t="s">
        <v>56</v>
      </c>
      <c r="Q60" s="44"/>
      <c r="R60" s="44"/>
      <c r="S60" s="50"/>
      <c r="T60" s="51"/>
    </row>
    <row r="61" spans="2:20" ht="14.25">
      <c r="B61" s="37"/>
      <c r="C61" s="45"/>
      <c r="D61" s="46"/>
      <c r="E61" s="52"/>
      <c r="F61" s="11"/>
      <c r="G61" s="12" t="s">
        <v>57</v>
      </c>
      <c r="H61" s="45"/>
      <c r="I61" s="45"/>
      <c r="J61" s="45"/>
      <c r="K61" s="48"/>
      <c r="L61" s="48"/>
      <c r="M61" s="10"/>
      <c r="N61" s="10"/>
      <c r="O61" s="53" t="s">
        <v>58</v>
      </c>
      <c r="P61" s="49" t="s">
        <v>56</v>
      </c>
      <c r="R61" s="53"/>
      <c r="S61" s="50"/>
      <c r="T61" s="8"/>
    </row>
    <row r="62" spans="7:21" ht="14.25">
      <c r="G62" s="49" t="s">
        <v>59</v>
      </c>
      <c r="Q62" s="8"/>
      <c r="R62" s="8"/>
      <c r="U62" s="8"/>
    </row>
    <row r="63" spans="13:21" ht="14.25">
      <c r="M63" s="3"/>
      <c r="N63" s="3"/>
      <c r="Q63" s="8"/>
      <c r="R63" s="8"/>
      <c r="U63" s="8"/>
    </row>
    <row r="64" spans="13:21" ht="14.25">
      <c r="M64" s="3"/>
      <c r="N64" s="3"/>
      <c r="Q64" s="8"/>
      <c r="R64" s="8"/>
      <c r="U64" s="8"/>
    </row>
    <row r="65" spans="13:21" ht="14.25">
      <c r="M65" s="3"/>
      <c r="N65" s="3"/>
      <c r="Q65" s="8"/>
      <c r="R65" s="8"/>
      <c r="U65" s="8"/>
    </row>
    <row r="66" spans="2:21" ht="14.25">
      <c r="B66" s="57" t="s">
        <v>74</v>
      </c>
      <c r="M66" s="3"/>
      <c r="N66" s="3"/>
      <c r="Q66" s="8"/>
      <c r="R66" s="8"/>
      <c r="U66" s="8"/>
    </row>
    <row r="67" spans="1:3" ht="14.25">
      <c r="A67" s="57">
        <v>1</v>
      </c>
      <c r="B67" s="58" t="s">
        <v>28</v>
      </c>
      <c r="C67" s="59">
        <v>142.3509607697058</v>
      </c>
    </row>
    <row r="68" spans="1:3" ht="14.25">
      <c r="A68" s="57">
        <v>2</v>
      </c>
      <c r="B68" s="58" t="s">
        <v>38</v>
      </c>
      <c r="C68" s="59">
        <v>123.93799816391518</v>
      </c>
    </row>
    <row r="69" spans="1:3" ht="14.25">
      <c r="A69" s="57">
        <v>3</v>
      </c>
      <c r="B69" s="58" t="s">
        <v>33</v>
      </c>
      <c r="C69" s="59">
        <v>110.33425983531374</v>
      </c>
    </row>
    <row r="70" spans="1:3" ht="14.25">
      <c r="A70" s="1">
        <v>4</v>
      </c>
      <c r="B70" s="23" t="s">
        <v>36</v>
      </c>
      <c r="C70" s="33">
        <v>107.49490114188566</v>
      </c>
    </row>
    <row r="71" spans="1:3" ht="14.25">
      <c r="A71" s="1">
        <v>5</v>
      </c>
      <c r="B71" s="23" t="s">
        <v>19</v>
      </c>
      <c r="C71" s="33">
        <v>90.18763354338728</v>
      </c>
    </row>
    <row r="72" spans="1:3" ht="14.25">
      <c r="A72" s="1">
        <v>6</v>
      </c>
      <c r="B72" s="23" t="s">
        <v>40</v>
      </c>
      <c r="C72" s="33">
        <v>82.99588082127286</v>
      </c>
    </row>
    <row r="73" spans="1:3" ht="14.25">
      <c r="A73" s="1">
        <v>7</v>
      </c>
      <c r="B73" s="23" t="s">
        <v>24</v>
      </c>
      <c r="C73" s="33">
        <v>77.2894195073102</v>
      </c>
    </row>
    <row r="74" spans="1:3" ht="14.25">
      <c r="A74" s="1">
        <v>8</v>
      </c>
      <c r="B74" s="23" t="s">
        <v>31</v>
      </c>
      <c r="C74" s="33">
        <v>73.68757436462988</v>
      </c>
    </row>
    <row r="76" ht="14.25">
      <c r="B76" s="57" t="s">
        <v>75</v>
      </c>
    </row>
    <row r="77" spans="1:3" ht="14.25">
      <c r="A77" s="57">
        <v>1</v>
      </c>
      <c r="B77" s="58" t="s">
        <v>66</v>
      </c>
      <c r="C77" s="59">
        <v>146.64472356668813</v>
      </c>
    </row>
    <row r="78" spans="1:3" ht="14.25">
      <c r="A78" s="57">
        <v>2</v>
      </c>
      <c r="B78" s="58" t="s">
        <v>73</v>
      </c>
      <c r="C78" s="59">
        <v>129.6033585858957</v>
      </c>
    </row>
    <row r="79" spans="1:3" ht="14.25">
      <c r="A79" s="57">
        <v>3</v>
      </c>
      <c r="B79" s="58" t="s">
        <v>62</v>
      </c>
      <c r="C79" s="59">
        <v>126.3016981595467</v>
      </c>
    </row>
    <row r="80" spans="1:3" ht="14.25">
      <c r="A80" s="1">
        <v>4</v>
      </c>
      <c r="B80" s="23" t="s">
        <v>70</v>
      </c>
      <c r="C80" s="33">
        <v>105.63745749692521</v>
      </c>
    </row>
    <row r="81" spans="1:3" ht="14.25">
      <c r="A81" s="1">
        <v>5</v>
      </c>
      <c r="B81" s="23" t="s">
        <v>48</v>
      </c>
      <c r="C81" s="33">
        <v>99.14329432688113</v>
      </c>
    </row>
    <row r="82" spans="1:3" ht="14.25">
      <c r="A82" s="1">
        <v>6</v>
      </c>
      <c r="B82" s="36" t="s">
        <v>44</v>
      </c>
      <c r="C82" s="33">
        <v>89.76595157273206</v>
      </c>
    </row>
    <row r="83" spans="1:3" ht="14.25">
      <c r="A83" s="1">
        <v>7</v>
      </c>
      <c r="B83" s="23" t="s">
        <v>64</v>
      </c>
      <c r="C83" s="33">
        <v>88.39309446022376</v>
      </c>
    </row>
    <row r="84" spans="1:3" ht="14.25">
      <c r="A84" s="1">
        <v>8</v>
      </c>
      <c r="B84" s="23" t="s">
        <v>50</v>
      </c>
      <c r="C84" s="33">
        <v>85.52736688634593</v>
      </c>
    </row>
    <row r="85" spans="1:3" ht="14.25">
      <c r="A85" s="1">
        <v>9</v>
      </c>
      <c r="B85" s="23" t="s">
        <v>72</v>
      </c>
      <c r="C85" s="33">
        <v>83.84818150153875</v>
      </c>
    </row>
    <row r="86" spans="1:3" ht="14.25">
      <c r="A86" s="1">
        <v>10</v>
      </c>
      <c r="B86" s="23" t="s">
        <v>68</v>
      </c>
      <c r="C86" s="33">
        <v>82.04954620344833</v>
      </c>
    </row>
    <row r="87" spans="1:3" ht="14.25">
      <c r="A87" s="1">
        <v>11</v>
      </c>
      <c r="B87" s="23" t="s">
        <v>51</v>
      </c>
      <c r="C87" s="33">
        <v>74.02015696660607</v>
      </c>
    </row>
    <row r="88" spans="1:3" ht="14.25">
      <c r="A88" s="1">
        <v>12</v>
      </c>
      <c r="B88" s="23" t="s">
        <v>45</v>
      </c>
      <c r="C88" s="33">
        <v>68.88790584233479</v>
      </c>
    </row>
    <row r="90" ht="14.25">
      <c r="B90" s="57" t="s">
        <v>76</v>
      </c>
    </row>
    <row r="91" spans="1:3" ht="14.25">
      <c r="A91" s="1">
        <v>1</v>
      </c>
      <c r="B91" s="1" t="s">
        <v>25</v>
      </c>
      <c r="C91" s="1">
        <f>C70+C67+C73</f>
        <v>327.1352814189017</v>
      </c>
    </row>
    <row r="92" spans="1:3" ht="14.25">
      <c r="A92" s="1">
        <v>2</v>
      </c>
      <c r="B92" s="1" t="s">
        <v>20</v>
      </c>
      <c r="C92" s="1">
        <f>C68+C71+C74</f>
        <v>287.8132060719323</v>
      </c>
    </row>
    <row r="93" spans="1:3" ht="14.25">
      <c r="A93" s="1">
        <v>3</v>
      </c>
      <c r="B93" s="1" t="s">
        <v>34</v>
      </c>
      <c r="C93" s="2">
        <f>C69</f>
        <v>110.33425983531374</v>
      </c>
    </row>
    <row r="95" ht="14.25">
      <c r="B95" s="57" t="s">
        <v>77</v>
      </c>
    </row>
    <row r="96" spans="1:3" ht="14.25">
      <c r="A96" s="1">
        <v>1</v>
      </c>
      <c r="B96" s="1" t="s">
        <v>46</v>
      </c>
      <c r="C96" s="1">
        <f>C78+C81+C87+C88</f>
        <v>371.6547157217177</v>
      </c>
    </row>
    <row r="97" spans="1:3" ht="14.25">
      <c r="A97" s="1">
        <v>2</v>
      </c>
      <c r="B97" s="1" t="s">
        <v>34</v>
      </c>
      <c r="C97" s="1">
        <f>C80+C82+C83+C85</f>
        <v>367.6446850314198</v>
      </c>
    </row>
    <row r="98" spans="1:3" ht="14.25">
      <c r="A98" s="1">
        <v>3</v>
      </c>
      <c r="B98" s="1" t="s">
        <v>41</v>
      </c>
      <c r="C98" s="1">
        <f>C84+C86</f>
        <v>167.57691308979426</v>
      </c>
    </row>
  </sheetData>
  <sheetProtection selectLockedCells="1" selectUnlockedCells="1"/>
  <mergeCells count="52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11:W11"/>
    <mergeCell ref="A13:W13"/>
    <mergeCell ref="A15:W15"/>
    <mergeCell ref="A17:W17"/>
    <mergeCell ref="A19:W19"/>
    <mergeCell ref="A21:W21"/>
    <mergeCell ref="A23:W23"/>
    <mergeCell ref="A27:W27"/>
    <mergeCell ref="A40:W40"/>
    <mergeCell ref="A41:W41"/>
    <mergeCell ref="A42:W42"/>
    <mergeCell ref="A44:F44"/>
    <mergeCell ref="G44:Q44"/>
    <mergeCell ref="S44:W44"/>
    <mergeCell ref="A45:A46"/>
    <mergeCell ref="B45:B46"/>
    <mergeCell ref="C45:C46"/>
    <mergeCell ref="D45:D46"/>
    <mergeCell ref="E45:E46"/>
    <mergeCell ref="F45:F46"/>
    <mergeCell ref="G45:K45"/>
    <mergeCell ref="M45:Q45"/>
    <mergeCell ref="S45:S46"/>
    <mergeCell ref="T45:T46"/>
    <mergeCell ref="U45:U46"/>
    <mergeCell ref="V45:V46"/>
    <mergeCell ref="W45:W46"/>
    <mergeCell ref="A47:W47"/>
    <mergeCell ref="A50:W50"/>
    <mergeCell ref="A52:W52"/>
    <mergeCell ref="A54:W54"/>
    <mergeCell ref="A56:W56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2">
    <cfRule type="expression" priority="22" dxfId="0" stopIfTrue="1">
      <formula>H12="x"</formula>
    </cfRule>
  </conditionalFormatting>
  <conditionalFormatting sqref="G12">
    <cfRule type="expression" priority="23" dxfId="1" stopIfTrue="1">
      <formula>H12="o"</formula>
    </cfRule>
    <cfRule type="expression" priority="24" dxfId="2" stopIfTrue="1">
      <formula>H12="r"</formula>
    </cfRule>
  </conditionalFormatting>
  <conditionalFormatting sqref="G14">
    <cfRule type="expression" priority="25" dxfId="0" stopIfTrue="1">
      <formula>H14="x"</formula>
    </cfRule>
  </conditionalFormatting>
  <conditionalFormatting sqref="G14">
    <cfRule type="expression" priority="26" dxfId="1" stopIfTrue="1">
      <formula>H14="o"</formula>
    </cfRule>
    <cfRule type="expression" priority="27" dxfId="2" stopIfTrue="1">
      <formula>H14="r"</formula>
    </cfRule>
  </conditionalFormatting>
  <conditionalFormatting sqref="G16">
    <cfRule type="expression" priority="28" dxfId="0" stopIfTrue="1">
      <formula>H16="x"</formula>
    </cfRule>
  </conditionalFormatting>
  <conditionalFormatting sqref="G16">
    <cfRule type="expression" priority="29" dxfId="1" stopIfTrue="1">
      <formula>H16="o"</formula>
    </cfRule>
    <cfRule type="expression" priority="30" dxfId="2" stopIfTrue="1">
      <formula>H16="r"</formula>
    </cfRule>
  </conditionalFormatting>
  <conditionalFormatting sqref="G18">
    <cfRule type="expression" priority="31" dxfId="0" stopIfTrue="1">
      <formula>H18="x"</formula>
    </cfRule>
  </conditionalFormatting>
  <conditionalFormatting sqref="G18">
    <cfRule type="expression" priority="32" dxfId="1" stopIfTrue="1">
      <formula>H18="o"</formula>
    </cfRule>
    <cfRule type="expression" priority="33" dxfId="2" stopIfTrue="1">
      <formula>H18="r"</formula>
    </cfRule>
  </conditionalFormatting>
  <conditionalFormatting sqref="G20">
    <cfRule type="expression" priority="34" dxfId="0" stopIfTrue="1">
      <formula>H20="x"</formula>
    </cfRule>
  </conditionalFormatting>
  <conditionalFormatting sqref="G20">
    <cfRule type="expression" priority="35" dxfId="1" stopIfTrue="1">
      <formula>H20="o"</formula>
    </cfRule>
    <cfRule type="expression" priority="36" dxfId="2" stopIfTrue="1">
      <formula>H20="r"</formula>
    </cfRule>
  </conditionalFormatting>
  <conditionalFormatting sqref="G22">
    <cfRule type="expression" priority="37" dxfId="0" stopIfTrue="1">
      <formula>H22="x"</formula>
    </cfRule>
  </conditionalFormatting>
  <conditionalFormatting sqref="G22">
    <cfRule type="expression" priority="38" dxfId="1" stopIfTrue="1">
      <formula>H22="o"</formula>
    </cfRule>
    <cfRule type="expression" priority="39" dxfId="2" stopIfTrue="1">
      <formula>H22="r"</formula>
    </cfRule>
  </conditionalFormatting>
  <conditionalFormatting sqref="I10">
    <cfRule type="expression" priority="40" dxfId="0" stopIfTrue="1">
      <formula>J10="x"</formula>
    </cfRule>
  </conditionalFormatting>
  <conditionalFormatting sqref="I10">
    <cfRule type="expression" priority="41" dxfId="1" stopIfTrue="1">
      <formula>J10="o"</formula>
    </cfRule>
    <cfRule type="expression" priority="42" dxfId="2" stopIfTrue="1">
      <formula>J10="r"</formula>
    </cfRule>
  </conditionalFormatting>
  <conditionalFormatting sqref="I12">
    <cfRule type="expression" priority="43" dxfId="0" stopIfTrue="1">
      <formula>J12="x"</formula>
    </cfRule>
  </conditionalFormatting>
  <conditionalFormatting sqref="I12">
    <cfRule type="expression" priority="44" dxfId="1" stopIfTrue="1">
      <formula>J12="o"</formula>
    </cfRule>
    <cfRule type="expression" priority="45" dxfId="2" stopIfTrue="1">
      <formula>J12="r"</formula>
    </cfRule>
  </conditionalFormatting>
  <conditionalFormatting sqref="I14">
    <cfRule type="expression" priority="46" dxfId="0" stopIfTrue="1">
      <formula>J14="x"</formula>
    </cfRule>
  </conditionalFormatting>
  <conditionalFormatting sqref="I14">
    <cfRule type="expression" priority="47" dxfId="1" stopIfTrue="1">
      <formula>J14="o"</formula>
    </cfRule>
    <cfRule type="expression" priority="48" dxfId="2" stopIfTrue="1">
      <formula>J14="r"</formula>
    </cfRule>
  </conditionalFormatting>
  <conditionalFormatting sqref="I16">
    <cfRule type="expression" priority="49" dxfId="0" stopIfTrue="1">
      <formula>J16="x"</formula>
    </cfRule>
  </conditionalFormatting>
  <conditionalFormatting sqref="I16">
    <cfRule type="expression" priority="50" dxfId="1" stopIfTrue="1">
      <formula>J16="o"</formula>
    </cfRule>
    <cfRule type="expression" priority="51" dxfId="2" stopIfTrue="1">
      <formula>J16="r"</formula>
    </cfRule>
  </conditionalFormatting>
  <conditionalFormatting sqref="I18">
    <cfRule type="expression" priority="52" dxfId="0" stopIfTrue="1">
      <formula>J18="x"</formula>
    </cfRule>
  </conditionalFormatting>
  <conditionalFormatting sqref="I18">
    <cfRule type="expression" priority="53" dxfId="1" stopIfTrue="1">
      <formula>J18="o"</formula>
    </cfRule>
    <cfRule type="expression" priority="54" dxfId="2" stopIfTrue="1">
      <formula>J18="r"</formula>
    </cfRule>
  </conditionalFormatting>
  <conditionalFormatting sqref="I20">
    <cfRule type="expression" priority="55" dxfId="0" stopIfTrue="1">
      <formula>J20="x"</formula>
    </cfRule>
  </conditionalFormatting>
  <conditionalFormatting sqref="I20">
    <cfRule type="expression" priority="56" dxfId="1" stopIfTrue="1">
      <formula>J20="o"</formula>
    </cfRule>
    <cfRule type="expression" priority="57" dxfId="2" stopIfTrue="1">
      <formula>J20="r"</formula>
    </cfRule>
  </conditionalFormatting>
  <conditionalFormatting sqref="I22">
    <cfRule type="expression" priority="58" dxfId="0" stopIfTrue="1">
      <formula>J22="x"</formula>
    </cfRule>
  </conditionalFormatting>
  <conditionalFormatting sqref="I22">
    <cfRule type="expression" priority="59" dxfId="1" stopIfTrue="1">
      <formula>J22="o"</formula>
    </cfRule>
    <cfRule type="expression" priority="60" dxfId="2" stopIfTrue="1">
      <formula>J22="r"</formula>
    </cfRule>
  </conditionalFormatting>
  <conditionalFormatting sqref="K10">
    <cfRule type="expression" priority="61" dxfId="0" stopIfTrue="1">
      <formula>L10="x"</formula>
    </cfRule>
  </conditionalFormatting>
  <conditionalFormatting sqref="K10">
    <cfRule type="expression" priority="62" dxfId="1" stopIfTrue="1">
      <formula>L10="o"</formula>
    </cfRule>
    <cfRule type="expression" priority="63" dxfId="2" stopIfTrue="1">
      <formula>L10="r"</formula>
    </cfRule>
  </conditionalFormatting>
  <conditionalFormatting sqref="K12">
    <cfRule type="expression" priority="64" dxfId="0" stopIfTrue="1">
      <formula>L12="x"</formula>
    </cfRule>
  </conditionalFormatting>
  <conditionalFormatting sqref="K12">
    <cfRule type="expression" priority="65" dxfId="1" stopIfTrue="1">
      <formula>L12="o"</formula>
    </cfRule>
    <cfRule type="expression" priority="66" dxfId="2" stopIfTrue="1">
      <formula>L12="r"</formula>
    </cfRule>
  </conditionalFormatting>
  <conditionalFormatting sqref="K14">
    <cfRule type="expression" priority="67" dxfId="0" stopIfTrue="1">
      <formula>L14="x"</formula>
    </cfRule>
  </conditionalFormatting>
  <conditionalFormatting sqref="K14">
    <cfRule type="expression" priority="68" dxfId="1" stopIfTrue="1">
      <formula>L14="o"</formula>
    </cfRule>
    <cfRule type="expression" priority="69" dxfId="2" stopIfTrue="1">
      <formula>L14="r"</formula>
    </cfRule>
  </conditionalFormatting>
  <conditionalFormatting sqref="K16">
    <cfRule type="expression" priority="70" dxfId="0" stopIfTrue="1">
      <formula>L16="x"</formula>
    </cfRule>
  </conditionalFormatting>
  <conditionalFormatting sqref="K16">
    <cfRule type="expression" priority="71" dxfId="1" stopIfTrue="1">
      <formula>L16="o"</formula>
    </cfRule>
    <cfRule type="expression" priority="72" dxfId="2" stopIfTrue="1">
      <formula>L16="r"</formula>
    </cfRule>
  </conditionalFormatting>
  <conditionalFormatting sqref="K18">
    <cfRule type="expression" priority="73" dxfId="0" stopIfTrue="1">
      <formula>L18="x"</formula>
    </cfRule>
  </conditionalFormatting>
  <conditionalFormatting sqref="K18">
    <cfRule type="expression" priority="74" dxfId="1" stopIfTrue="1">
      <formula>L18="o"</formula>
    </cfRule>
    <cfRule type="expression" priority="75" dxfId="2" stopIfTrue="1">
      <formula>L18="r"</formula>
    </cfRule>
  </conditionalFormatting>
  <conditionalFormatting sqref="K20">
    <cfRule type="expression" priority="76" dxfId="0" stopIfTrue="1">
      <formula>L20="x"</formula>
    </cfRule>
  </conditionalFormatting>
  <conditionalFormatting sqref="K20">
    <cfRule type="expression" priority="77" dxfId="1" stopIfTrue="1">
      <formula>L20="o"</formula>
    </cfRule>
    <cfRule type="expression" priority="78" dxfId="2" stopIfTrue="1">
      <formula>L20="r"</formula>
    </cfRule>
  </conditionalFormatting>
  <conditionalFormatting sqref="K22">
    <cfRule type="expression" priority="79" dxfId="0" stopIfTrue="1">
      <formula>L22="x"</formula>
    </cfRule>
  </conditionalFormatting>
  <conditionalFormatting sqref="K22">
    <cfRule type="expression" priority="80" dxfId="1" stopIfTrue="1">
      <formula>L22="o"</formula>
    </cfRule>
    <cfRule type="expression" priority="81" dxfId="2" stopIfTrue="1">
      <formula>L22="r"</formula>
    </cfRule>
  </conditionalFormatting>
  <conditionalFormatting sqref="M10">
    <cfRule type="expression" priority="82" dxfId="0" stopIfTrue="1">
      <formula>N10="x"</formula>
    </cfRule>
  </conditionalFormatting>
  <conditionalFormatting sqref="M10">
    <cfRule type="expression" priority="83" dxfId="1" stopIfTrue="1">
      <formula>N10="o"</formula>
    </cfRule>
    <cfRule type="expression" priority="84" dxfId="2" stopIfTrue="1">
      <formula>N10="r"</formula>
    </cfRule>
  </conditionalFormatting>
  <conditionalFormatting sqref="M12">
    <cfRule type="expression" priority="85" dxfId="0" stopIfTrue="1">
      <formula>N12="x"</formula>
    </cfRule>
  </conditionalFormatting>
  <conditionalFormatting sqref="M12">
    <cfRule type="expression" priority="86" dxfId="1" stopIfTrue="1">
      <formula>N12="o"</formula>
    </cfRule>
    <cfRule type="expression" priority="87" dxfId="2" stopIfTrue="1">
      <formula>N12="r"</formula>
    </cfRule>
  </conditionalFormatting>
  <conditionalFormatting sqref="M14">
    <cfRule type="expression" priority="88" dxfId="0" stopIfTrue="1">
      <formula>N14="x"</formula>
    </cfRule>
  </conditionalFormatting>
  <conditionalFormatting sqref="M14">
    <cfRule type="expression" priority="89" dxfId="1" stopIfTrue="1">
      <formula>N14="o"</formula>
    </cfRule>
    <cfRule type="expression" priority="90" dxfId="2" stopIfTrue="1">
      <formula>N14="r"</formula>
    </cfRule>
  </conditionalFormatting>
  <conditionalFormatting sqref="M16">
    <cfRule type="expression" priority="91" dxfId="0" stopIfTrue="1">
      <formula>N16="x"</formula>
    </cfRule>
  </conditionalFormatting>
  <conditionalFormatting sqref="M16">
    <cfRule type="expression" priority="92" dxfId="1" stopIfTrue="1">
      <formula>N16="o"</formula>
    </cfRule>
    <cfRule type="expression" priority="93" dxfId="2" stopIfTrue="1">
      <formula>N16="r"</formula>
    </cfRule>
  </conditionalFormatting>
  <conditionalFormatting sqref="M18">
    <cfRule type="expression" priority="94" dxfId="0" stopIfTrue="1">
      <formula>N18="x"</formula>
    </cfRule>
  </conditionalFormatting>
  <conditionalFormatting sqref="M18">
    <cfRule type="expression" priority="95" dxfId="1" stopIfTrue="1">
      <formula>N18="o"</formula>
    </cfRule>
    <cfRule type="expression" priority="96" dxfId="2" stopIfTrue="1">
      <formula>N18="r"</formula>
    </cfRule>
  </conditionalFormatting>
  <conditionalFormatting sqref="M20">
    <cfRule type="expression" priority="97" dxfId="0" stopIfTrue="1">
      <formula>N20="x"</formula>
    </cfRule>
  </conditionalFormatting>
  <conditionalFormatting sqref="M20">
    <cfRule type="expression" priority="98" dxfId="1" stopIfTrue="1">
      <formula>N20="o"</formula>
    </cfRule>
    <cfRule type="expression" priority="99" dxfId="2" stopIfTrue="1">
      <formula>N20="r"</formula>
    </cfRule>
  </conditionalFormatting>
  <conditionalFormatting sqref="M22">
    <cfRule type="expression" priority="100" dxfId="0" stopIfTrue="1">
      <formula>N22="x"</formula>
    </cfRule>
  </conditionalFormatting>
  <conditionalFormatting sqref="M22">
    <cfRule type="expression" priority="101" dxfId="1" stopIfTrue="1">
      <formula>N22="o"</formula>
    </cfRule>
    <cfRule type="expression" priority="102" dxfId="2" stopIfTrue="1">
      <formula>N22="r"</formula>
    </cfRule>
  </conditionalFormatting>
  <conditionalFormatting sqref="O10">
    <cfRule type="expression" priority="103" dxfId="0" stopIfTrue="1">
      <formula>P10="x"</formula>
    </cfRule>
  </conditionalFormatting>
  <conditionalFormatting sqref="O10">
    <cfRule type="expression" priority="104" dxfId="1" stopIfTrue="1">
      <formula>P10="o"</formula>
    </cfRule>
    <cfRule type="expression" priority="105" dxfId="2" stopIfTrue="1">
      <formula>P10="r"</formula>
    </cfRule>
  </conditionalFormatting>
  <conditionalFormatting sqref="O12">
    <cfRule type="expression" priority="106" dxfId="0" stopIfTrue="1">
      <formula>P12="x"</formula>
    </cfRule>
  </conditionalFormatting>
  <conditionalFormatting sqref="O12">
    <cfRule type="expression" priority="107" dxfId="1" stopIfTrue="1">
      <formula>P12="o"</formula>
    </cfRule>
    <cfRule type="expression" priority="108" dxfId="2" stopIfTrue="1">
      <formula>P12="r"</formula>
    </cfRule>
  </conditionalFormatting>
  <conditionalFormatting sqref="O14">
    <cfRule type="expression" priority="109" dxfId="0" stopIfTrue="1">
      <formula>P14="x"</formula>
    </cfRule>
  </conditionalFormatting>
  <conditionalFormatting sqref="O14">
    <cfRule type="expression" priority="110" dxfId="1" stopIfTrue="1">
      <formula>P14="o"</formula>
    </cfRule>
    <cfRule type="expression" priority="111" dxfId="2" stopIfTrue="1">
      <formula>P14="r"</formula>
    </cfRule>
  </conditionalFormatting>
  <conditionalFormatting sqref="O16">
    <cfRule type="expression" priority="112" dxfId="0" stopIfTrue="1">
      <formula>P16="x"</formula>
    </cfRule>
  </conditionalFormatting>
  <conditionalFormatting sqref="O16">
    <cfRule type="expression" priority="113" dxfId="1" stopIfTrue="1">
      <formula>P16="o"</formula>
    </cfRule>
    <cfRule type="expression" priority="114" dxfId="2" stopIfTrue="1">
      <formula>P16="r"</formula>
    </cfRule>
  </conditionalFormatting>
  <conditionalFormatting sqref="O18">
    <cfRule type="expression" priority="115" dxfId="0" stopIfTrue="1">
      <formula>P18="x"</formula>
    </cfRule>
  </conditionalFormatting>
  <conditionalFormatting sqref="O18">
    <cfRule type="expression" priority="116" dxfId="1" stopIfTrue="1">
      <formula>P18="o"</formula>
    </cfRule>
    <cfRule type="expression" priority="117" dxfId="2" stopIfTrue="1">
      <formula>P18="r"</formula>
    </cfRule>
  </conditionalFormatting>
  <conditionalFormatting sqref="O20">
    <cfRule type="expression" priority="118" dxfId="0" stopIfTrue="1">
      <formula>P20="x"</formula>
    </cfRule>
  </conditionalFormatting>
  <conditionalFormatting sqref="O20">
    <cfRule type="expression" priority="119" dxfId="1" stopIfTrue="1">
      <formula>P20="o"</formula>
    </cfRule>
    <cfRule type="expression" priority="120" dxfId="2" stopIfTrue="1">
      <formula>P20="r"</formula>
    </cfRule>
  </conditionalFormatting>
  <conditionalFormatting sqref="O22">
    <cfRule type="expression" priority="121" dxfId="0" stopIfTrue="1">
      <formula>P22="x"</formula>
    </cfRule>
  </conditionalFormatting>
  <conditionalFormatting sqref="O22">
    <cfRule type="expression" priority="122" dxfId="1" stopIfTrue="1">
      <formula>P22="o"</formula>
    </cfRule>
    <cfRule type="expression" priority="123" dxfId="2" stopIfTrue="1">
      <formula>P22="r"</formula>
    </cfRule>
  </conditionalFormatting>
  <conditionalFormatting sqref="Q10">
    <cfRule type="expression" priority="124" dxfId="0" stopIfTrue="1">
      <formula>R10="x"</formula>
    </cfRule>
  </conditionalFormatting>
  <conditionalFormatting sqref="Q10">
    <cfRule type="expression" priority="125" dxfId="1" stopIfTrue="1">
      <formula>R10="o"</formula>
    </cfRule>
    <cfRule type="expression" priority="126" dxfId="2" stopIfTrue="1">
      <formula>R10="r"</formula>
    </cfRule>
  </conditionalFormatting>
  <conditionalFormatting sqref="Q12">
    <cfRule type="expression" priority="127" dxfId="0" stopIfTrue="1">
      <formula>R12="x"</formula>
    </cfRule>
  </conditionalFormatting>
  <conditionalFormatting sqref="Q12">
    <cfRule type="expression" priority="128" dxfId="1" stopIfTrue="1">
      <formula>R12="o"</formula>
    </cfRule>
    <cfRule type="expression" priority="129" dxfId="2" stopIfTrue="1">
      <formula>R12="r"</formula>
    </cfRule>
  </conditionalFormatting>
  <conditionalFormatting sqref="Q14">
    <cfRule type="expression" priority="130" dxfId="0" stopIfTrue="1">
      <formula>R14="x"</formula>
    </cfRule>
  </conditionalFormatting>
  <conditionalFormatting sqref="Q14">
    <cfRule type="expression" priority="131" dxfId="1" stopIfTrue="1">
      <formula>R14="o"</formula>
    </cfRule>
    <cfRule type="expression" priority="132" dxfId="2" stopIfTrue="1">
      <formula>R14="r"</formula>
    </cfRule>
  </conditionalFormatting>
  <conditionalFormatting sqref="Q16">
    <cfRule type="expression" priority="133" dxfId="0" stopIfTrue="1">
      <formula>R16="x"</formula>
    </cfRule>
  </conditionalFormatting>
  <conditionalFormatting sqref="Q16">
    <cfRule type="expression" priority="134" dxfId="1" stopIfTrue="1">
      <formula>R16="o"</formula>
    </cfRule>
    <cfRule type="expression" priority="135" dxfId="2" stopIfTrue="1">
      <formula>R16="r"</formula>
    </cfRule>
  </conditionalFormatting>
  <conditionalFormatting sqref="Q18">
    <cfRule type="expression" priority="136" dxfId="0" stopIfTrue="1">
      <formula>R18="x"</formula>
    </cfRule>
  </conditionalFormatting>
  <conditionalFormatting sqref="Q18">
    <cfRule type="expression" priority="137" dxfId="1" stopIfTrue="1">
      <formula>R18="o"</formula>
    </cfRule>
    <cfRule type="expression" priority="138" dxfId="2" stopIfTrue="1">
      <formula>R18="r"</formula>
    </cfRule>
  </conditionalFormatting>
  <conditionalFormatting sqref="Q20">
    <cfRule type="expression" priority="139" dxfId="0" stopIfTrue="1">
      <formula>R20="x"</formula>
    </cfRule>
  </conditionalFormatting>
  <conditionalFormatting sqref="Q20">
    <cfRule type="expression" priority="140" dxfId="1" stopIfTrue="1">
      <formula>R20="o"</formula>
    </cfRule>
    <cfRule type="expression" priority="141" dxfId="2" stopIfTrue="1">
      <formula>R20="r"</formula>
    </cfRule>
  </conditionalFormatting>
  <conditionalFormatting sqref="Q22">
    <cfRule type="expression" priority="142" dxfId="0" stopIfTrue="1">
      <formula>R22="x"</formula>
    </cfRule>
  </conditionalFormatting>
  <conditionalFormatting sqref="Q22">
    <cfRule type="expression" priority="143" dxfId="1" stopIfTrue="1">
      <formula>R22="o"</formula>
    </cfRule>
    <cfRule type="expression" priority="144" dxfId="2" stopIfTrue="1">
      <formula>R22="r"</formula>
    </cfRule>
  </conditionalFormatting>
  <conditionalFormatting sqref="G48 G24">
    <cfRule type="expression" priority="145" dxfId="0" stopIfTrue="1">
      <formula>H24="x"</formula>
    </cfRule>
  </conditionalFormatting>
  <conditionalFormatting sqref="G48 G24">
    <cfRule type="expression" priority="146" dxfId="1" stopIfTrue="1">
      <formula>H24="o"</formula>
    </cfRule>
    <cfRule type="expression" priority="147" dxfId="2" stopIfTrue="1">
      <formula>H24="r"</formula>
    </cfRule>
  </conditionalFormatting>
  <conditionalFormatting sqref="G49 G25">
    <cfRule type="expression" priority="148" dxfId="0" stopIfTrue="1">
      <formula>H25="x"</formula>
    </cfRule>
  </conditionalFormatting>
  <conditionalFormatting sqref="G49 G25">
    <cfRule type="expression" priority="149" dxfId="1" stopIfTrue="1">
      <formula>H25="o"</formula>
    </cfRule>
    <cfRule type="expression" priority="150" dxfId="2" stopIfTrue="1">
      <formula>H25="r"</formula>
    </cfRule>
  </conditionalFormatting>
  <conditionalFormatting sqref="G51 G26">
    <cfRule type="expression" priority="151" dxfId="0" stopIfTrue="1">
      <formula>H26="x"</formula>
    </cfRule>
  </conditionalFormatting>
  <conditionalFormatting sqref="G51 G26">
    <cfRule type="expression" priority="152" dxfId="1" stopIfTrue="1">
      <formula>H26="o"</formula>
    </cfRule>
    <cfRule type="expression" priority="153" dxfId="2" stopIfTrue="1">
      <formula>H26="r"</formula>
    </cfRule>
  </conditionalFormatting>
  <conditionalFormatting sqref="G53 G28">
    <cfRule type="expression" priority="154" dxfId="0" stopIfTrue="1">
      <formula>H28="x"</formula>
    </cfRule>
  </conditionalFormatting>
  <conditionalFormatting sqref="G53 G28">
    <cfRule type="expression" priority="155" dxfId="1" stopIfTrue="1">
      <formula>H28="o"</formula>
    </cfRule>
    <cfRule type="expression" priority="156" dxfId="2" stopIfTrue="1">
      <formula>H28="r"</formula>
    </cfRule>
  </conditionalFormatting>
  <conditionalFormatting sqref="G55 G29">
    <cfRule type="expression" priority="157" dxfId="0" stopIfTrue="1">
      <formula>H29="x"</formula>
    </cfRule>
  </conditionalFormatting>
  <conditionalFormatting sqref="G55 G29">
    <cfRule type="expression" priority="158" dxfId="1" stopIfTrue="1">
      <formula>H29="o"</formula>
    </cfRule>
    <cfRule type="expression" priority="159" dxfId="2" stopIfTrue="1">
      <formula>H29="r"</formula>
    </cfRule>
  </conditionalFormatting>
  <conditionalFormatting sqref="G57">
    <cfRule type="expression" priority="160" dxfId="0" stopIfTrue="1">
      <formula>H57="x"</formula>
    </cfRule>
  </conditionalFormatting>
  <conditionalFormatting sqref="G57">
    <cfRule type="expression" priority="161" dxfId="1" stopIfTrue="1">
      <formula>H57="o"</formula>
    </cfRule>
    <cfRule type="expression" priority="162" dxfId="2" stopIfTrue="1">
      <formula>H57="r"</formula>
    </cfRule>
  </conditionalFormatting>
  <conditionalFormatting sqref="G58">
    <cfRule type="expression" priority="163" dxfId="0" stopIfTrue="1">
      <formula>H58="x"</formula>
    </cfRule>
  </conditionalFormatting>
  <conditionalFormatting sqref="G58">
    <cfRule type="expression" priority="164" dxfId="1" stopIfTrue="1">
      <formula>H58="o"</formula>
    </cfRule>
    <cfRule type="expression" priority="165" dxfId="2" stopIfTrue="1">
      <formula>H58="r"</formula>
    </cfRule>
  </conditionalFormatting>
  <conditionalFormatting sqref="I48 I24">
    <cfRule type="expression" priority="166" dxfId="0" stopIfTrue="1">
      <formula>J24="x"</formula>
    </cfRule>
  </conditionalFormatting>
  <conditionalFormatting sqref="I48 I24">
    <cfRule type="expression" priority="167" dxfId="1" stopIfTrue="1">
      <formula>J24="o"</formula>
    </cfRule>
    <cfRule type="expression" priority="168" dxfId="2" stopIfTrue="1">
      <formula>J24="r"</formula>
    </cfRule>
  </conditionalFormatting>
  <conditionalFormatting sqref="I49 I25">
    <cfRule type="expression" priority="169" dxfId="0" stopIfTrue="1">
      <formula>J25="x"</formula>
    </cfRule>
  </conditionalFormatting>
  <conditionalFormatting sqref="I49 I25">
    <cfRule type="expression" priority="170" dxfId="1" stopIfTrue="1">
      <formula>J25="o"</formula>
    </cfRule>
    <cfRule type="expression" priority="171" dxfId="2" stopIfTrue="1">
      <formula>J25="r"</formula>
    </cfRule>
  </conditionalFormatting>
  <conditionalFormatting sqref="I51 I26">
    <cfRule type="expression" priority="172" dxfId="0" stopIfTrue="1">
      <formula>J26="x"</formula>
    </cfRule>
  </conditionalFormatting>
  <conditionalFormatting sqref="I51 I26">
    <cfRule type="expression" priority="173" dxfId="1" stopIfTrue="1">
      <formula>J26="o"</formula>
    </cfRule>
    <cfRule type="expression" priority="174" dxfId="2" stopIfTrue="1">
      <formula>J26="r"</formula>
    </cfRule>
  </conditionalFormatting>
  <conditionalFormatting sqref="I53 I28">
    <cfRule type="expression" priority="175" dxfId="0" stopIfTrue="1">
      <formula>J28="x"</formula>
    </cfRule>
  </conditionalFormatting>
  <conditionalFormatting sqref="I53 I28">
    <cfRule type="expression" priority="176" dxfId="1" stopIfTrue="1">
      <formula>J28="o"</formula>
    </cfRule>
    <cfRule type="expression" priority="177" dxfId="2" stopIfTrue="1">
      <formula>J28="r"</formula>
    </cfRule>
  </conditionalFormatting>
  <conditionalFormatting sqref="I55 I29">
    <cfRule type="expression" priority="178" dxfId="0" stopIfTrue="1">
      <formula>J29="x"</formula>
    </cfRule>
  </conditionalFormatting>
  <conditionalFormatting sqref="I55 I29">
    <cfRule type="expression" priority="179" dxfId="1" stopIfTrue="1">
      <formula>J29="o"</formula>
    </cfRule>
    <cfRule type="expression" priority="180" dxfId="2" stopIfTrue="1">
      <formula>J29="r"</formula>
    </cfRule>
  </conditionalFormatting>
  <conditionalFormatting sqref="I57">
    <cfRule type="expression" priority="181" dxfId="0" stopIfTrue="1">
      <formula>J57="x"</formula>
    </cfRule>
  </conditionalFormatting>
  <conditionalFormatting sqref="I57">
    <cfRule type="expression" priority="182" dxfId="1" stopIfTrue="1">
      <formula>J57="o"</formula>
    </cfRule>
    <cfRule type="expression" priority="183" dxfId="2" stopIfTrue="1">
      <formula>J57="r"</formula>
    </cfRule>
  </conditionalFormatting>
  <conditionalFormatting sqref="I58">
    <cfRule type="expression" priority="184" dxfId="0" stopIfTrue="1">
      <formula>J58="x"</formula>
    </cfRule>
  </conditionalFormatting>
  <conditionalFormatting sqref="I58">
    <cfRule type="expression" priority="185" dxfId="1" stopIfTrue="1">
      <formula>J58="o"</formula>
    </cfRule>
    <cfRule type="expression" priority="186" dxfId="2" stopIfTrue="1">
      <formula>J58="r"</formula>
    </cfRule>
  </conditionalFormatting>
  <conditionalFormatting sqref="K48 K24">
    <cfRule type="expression" priority="187" dxfId="0" stopIfTrue="1">
      <formula>L24="x"</formula>
    </cfRule>
  </conditionalFormatting>
  <conditionalFormatting sqref="K48 K24">
    <cfRule type="expression" priority="188" dxfId="1" stopIfTrue="1">
      <formula>L24="o"</formula>
    </cfRule>
    <cfRule type="expression" priority="189" dxfId="2" stopIfTrue="1">
      <formula>L24="r"</formula>
    </cfRule>
  </conditionalFormatting>
  <conditionalFormatting sqref="K49 K25">
    <cfRule type="expression" priority="190" dxfId="0" stopIfTrue="1">
      <formula>L25="x"</formula>
    </cfRule>
  </conditionalFormatting>
  <conditionalFormatting sqref="K49 K25">
    <cfRule type="expression" priority="191" dxfId="1" stopIfTrue="1">
      <formula>L25="o"</formula>
    </cfRule>
    <cfRule type="expression" priority="192" dxfId="2" stopIfTrue="1">
      <formula>L25="r"</formula>
    </cfRule>
  </conditionalFormatting>
  <conditionalFormatting sqref="K51 K26">
    <cfRule type="expression" priority="193" dxfId="0" stopIfTrue="1">
      <formula>L26="x"</formula>
    </cfRule>
  </conditionalFormatting>
  <conditionalFormatting sqref="K51 K26">
    <cfRule type="expression" priority="194" dxfId="1" stopIfTrue="1">
      <formula>L26="o"</formula>
    </cfRule>
    <cfRule type="expression" priority="195" dxfId="2" stopIfTrue="1">
      <formula>L26="r"</formula>
    </cfRule>
  </conditionalFormatting>
  <conditionalFormatting sqref="K53 K28">
    <cfRule type="expression" priority="196" dxfId="0" stopIfTrue="1">
      <formula>L28="x"</formula>
    </cfRule>
  </conditionalFormatting>
  <conditionalFormatting sqref="K53 K28">
    <cfRule type="expression" priority="197" dxfId="1" stopIfTrue="1">
      <formula>L28="o"</formula>
    </cfRule>
    <cfRule type="expression" priority="198" dxfId="2" stopIfTrue="1">
      <formula>L28="r"</formula>
    </cfRule>
  </conditionalFormatting>
  <conditionalFormatting sqref="K55 K29">
    <cfRule type="expression" priority="199" dxfId="0" stopIfTrue="1">
      <formula>L29="x"</formula>
    </cfRule>
  </conditionalFormatting>
  <conditionalFormatting sqref="K55 K29">
    <cfRule type="expression" priority="200" dxfId="1" stopIfTrue="1">
      <formula>L29="o"</formula>
    </cfRule>
    <cfRule type="expression" priority="201" dxfId="2" stopIfTrue="1">
      <formula>L29="r"</formula>
    </cfRule>
  </conditionalFormatting>
  <conditionalFormatting sqref="K57">
    <cfRule type="expression" priority="202" dxfId="0" stopIfTrue="1">
      <formula>L57="x"</formula>
    </cfRule>
  </conditionalFormatting>
  <conditionalFormatting sqref="K57">
    <cfRule type="expression" priority="203" dxfId="1" stopIfTrue="1">
      <formula>L57="o"</formula>
    </cfRule>
    <cfRule type="expression" priority="204" dxfId="2" stopIfTrue="1">
      <formula>L57="r"</formula>
    </cfRule>
  </conditionalFormatting>
  <conditionalFormatting sqref="K58">
    <cfRule type="expression" priority="205" dxfId="0" stopIfTrue="1">
      <formula>L58="x"</formula>
    </cfRule>
  </conditionalFormatting>
  <conditionalFormatting sqref="K58">
    <cfRule type="expression" priority="206" dxfId="1" stopIfTrue="1">
      <formula>L58="o"</formula>
    </cfRule>
    <cfRule type="expression" priority="207" dxfId="2" stopIfTrue="1">
      <formula>L58="r"</formula>
    </cfRule>
  </conditionalFormatting>
  <conditionalFormatting sqref="M48 M24">
    <cfRule type="expression" priority="208" dxfId="0" stopIfTrue="1">
      <formula>N24="x"</formula>
    </cfRule>
  </conditionalFormatting>
  <conditionalFormatting sqref="M48 M24">
    <cfRule type="expression" priority="209" dxfId="1" stopIfTrue="1">
      <formula>N24="o"</formula>
    </cfRule>
    <cfRule type="expression" priority="210" dxfId="2" stopIfTrue="1">
      <formula>N24="r"</formula>
    </cfRule>
  </conditionalFormatting>
  <conditionalFormatting sqref="M49 M25">
    <cfRule type="expression" priority="211" dxfId="0" stopIfTrue="1">
      <formula>N25="x"</formula>
    </cfRule>
  </conditionalFormatting>
  <conditionalFormatting sqref="M49 M25">
    <cfRule type="expression" priority="212" dxfId="1" stopIfTrue="1">
      <formula>N25="o"</formula>
    </cfRule>
    <cfRule type="expression" priority="213" dxfId="2" stopIfTrue="1">
      <formula>N25="r"</formula>
    </cfRule>
  </conditionalFormatting>
  <conditionalFormatting sqref="M51 M26">
    <cfRule type="expression" priority="214" dxfId="0" stopIfTrue="1">
      <formula>N26="x"</formula>
    </cfRule>
  </conditionalFormatting>
  <conditionalFormatting sqref="M51 M26">
    <cfRule type="expression" priority="215" dxfId="1" stopIfTrue="1">
      <formula>N26="o"</formula>
    </cfRule>
    <cfRule type="expression" priority="216" dxfId="2" stopIfTrue="1">
      <formula>N26="r"</formula>
    </cfRule>
  </conditionalFormatting>
  <conditionalFormatting sqref="M53 M28">
    <cfRule type="expression" priority="217" dxfId="0" stopIfTrue="1">
      <formula>N28="x"</formula>
    </cfRule>
  </conditionalFormatting>
  <conditionalFormatting sqref="M53 M28">
    <cfRule type="expression" priority="218" dxfId="1" stopIfTrue="1">
      <formula>N28="o"</formula>
    </cfRule>
    <cfRule type="expression" priority="219" dxfId="2" stopIfTrue="1">
      <formula>N28="r"</formula>
    </cfRule>
  </conditionalFormatting>
  <conditionalFormatting sqref="M55 M29">
    <cfRule type="expression" priority="220" dxfId="0" stopIfTrue="1">
      <formula>N29="x"</formula>
    </cfRule>
  </conditionalFormatting>
  <conditionalFormatting sqref="M55 M29">
    <cfRule type="expression" priority="221" dxfId="1" stopIfTrue="1">
      <formula>N29="o"</formula>
    </cfRule>
    <cfRule type="expression" priority="222" dxfId="2" stopIfTrue="1">
      <formula>N29="r"</formula>
    </cfRule>
  </conditionalFormatting>
  <conditionalFormatting sqref="M57">
    <cfRule type="expression" priority="223" dxfId="0" stopIfTrue="1">
      <formula>N57="x"</formula>
    </cfRule>
  </conditionalFormatting>
  <conditionalFormatting sqref="M57">
    <cfRule type="expression" priority="224" dxfId="1" stopIfTrue="1">
      <formula>N57="o"</formula>
    </cfRule>
    <cfRule type="expression" priority="225" dxfId="2" stopIfTrue="1">
      <formula>N57="r"</formula>
    </cfRule>
  </conditionalFormatting>
  <conditionalFormatting sqref="M58">
    <cfRule type="expression" priority="226" dxfId="0" stopIfTrue="1">
      <formula>N58="x"</formula>
    </cfRule>
  </conditionalFormatting>
  <conditionalFormatting sqref="M58">
    <cfRule type="expression" priority="227" dxfId="1" stopIfTrue="1">
      <formula>N58="o"</formula>
    </cfRule>
    <cfRule type="expression" priority="228" dxfId="2" stopIfTrue="1">
      <formula>N58="r"</formula>
    </cfRule>
  </conditionalFormatting>
  <conditionalFormatting sqref="O48 O24">
    <cfRule type="expression" priority="229" dxfId="0" stopIfTrue="1">
      <formula>P24="x"</formula>
    </cfRule>
  </conditionalFormatting>
  <conditionalFormatting sqref="O48 O24">
    <cfRule type="expression" priority="230" dxfId="1" stopIfTrue="1">
      <formula>P24="o"</formula>
    </cfRule>
    <cfRule type="expression" priority="231" dxfId="2" stopIfTrue="1">
      <formula>P24="r"</formula>
    </cfRule>
  </conditionalFormatting>
  <conditionalFormatting sqref="O49 O25">
    <cfRule type="expression" priority="232" dxfId="0" stopIfTrue="1">
      <formula>P25="x"</formula>
    </cfRule>
  </conditionalFormatting>
  <conditionalFormatting sqref="O49 O25">
    <cfRule type="expression" priority="233" dxfId="1" stopIfTrue="1">
      <formula>P25="o"</formula>
    </cfRule>
    <cfRule type="expression" priority="234" dxfId="2" stopIfTrue="1">
      <formula>P25="r"</formula>
    </cfRule>
  </conditionalFormatting>
  <conditionalFormatting sqref="O51 O26">
    <cfRule type="expression" priority="235" dxfId="0" stopIfTrue="1">
      <formula>P26="x"</formula>
    </cfRule>
  </conditionalFormatting>
  <conditionalFormatting sqref="O51 O26">
    <cfRule type="expression" priority="236" dxfId="1" stopIfTrue="1">
      <formula>P26="o"</formula>
    </cfRule>
    <cfRule type="expression" priority="237" dxfId="2" stopIfTrue="1">
      <formula>P26="r"</formula>
    </cfRule>
  </conditionalFormatting>
  <conditionalFormatting sqref="O53 O28">
    <cfRule type="expression" priority="238" dxfId="0" stopIfTrue="1">
      <formula>P28="x"</formula>
    </cfRule>
  </conditionalFormatting>
  <conditionalFormatting sqref="O53 O28">
    <cfRule type="expression" priority="239" dxfId="1" stopIfTrue="1">
      <formula>P28="o"</formula>
    </cfRule>
    <cfRule type="expression" priority="240" dxfId="2" stopIfTrue="1">
      <formula>P28="r"</formula>
    </cfRule>
  </conditionalFormatting>
  <conditionalFormatting sqref="O55 O29">
    <cfRule type="expression" priority="241" dxfId="0" stopIfTrue="1">
      <formula>P29="x"</formula>
    </cfRule>
  </conditionalFormatting>
  <conditionalFormatting sqref="O55 O29">
    <cfRule type="expression" priority="242" dxfId="1" stopIfTrue="1">
      <formula>P29="o"</formula>
    </cfRule>
    <cfRule type="expression" priority="243" dxfId="2" stopIfTrue="1">
      <formula>P29="r"</formula>
    </cfRule>
  </conditionalFormatting>
  <conditionalFormatting sqref="O57">
    <cfRule type="expression" priority="244" dxfId="0" stopIfTrue="1">
      <formula>P57="x"</formula>
    </cfRule>
  </conditionalFormatting>
  <conditionalFormatting sqref="O57">
    <cfRule type="expression" priority="245" dxfId="1" stopIfTrue="1">
      <formula>P57="o"</formula>
    </cfRule>
    <cfRule type="expression" priority="246" dxfId="2" stopIfTrue="1">
      <formula>P57="r"</formula>
    </cfRule>
  </conditionalFormatting>
  <conditionalFormatting sqref="O58">
    <cfRule type="expression" priority="247" dxfId="0" stopIfTrue="1">
      <formula>P58="x"</formula>
    </cfRule>
  </conditionalFormatting>
  <conditionalFormatting sqref="O58">
    <cfRule type="expression" priority="248" dxfId="1" stopIfTrue="1">
      <formula>P58="o"</formula>
    </cfRule>
    <cfRule type="expression" priority="249" dxfId="2" stopIfTrue="1">
      <formula>P58="r"</formula>
    </cfRule>
  </conditionalFormatting>
  <conditionalFormatting sqref="Q48 Q24">
    <cfRule type="expression" priority="250" dxfId="0" stopIfTrue="1">
      <formula>R24="x"</formula>
    </cfRule>
  </conditionalFormatting>
  <conditionalFormatting sqref="Q48 Q24">
    <cfRule type="expression" priority="251" dxfId="1" stopIfTrue="1">
      <formula>R24="o"</formula>
    </cfRule>
    <cfRule type="expression" priority="252" dxfId="2" stopIfTrue="1">
      <formula>R24="r"</formula>
    </cfRule>
  </conditionalFormatting>
  <conditionalFormatting sqref="Q49 Q25">
    <cfRule type="expression" priority="253" dxfId="0" stopIfTrue="1">
      <formula>R25="x"</formula>
    </cfRule>
  </conditionalFormatting>
  <conditionalFormatting sqref="Q49 Q25">
    <cfRule type="expression" priority="254" dxfId="1" stopIfTrue="1">
      <formula>R25="o"</formula>
    </cfRule>
    <cfRule type="expression" priority="255" dxfId="2" stopIfTrue="1">
      <formula>R25="r"</formula>
    </cfRule>
  </conditionalFormatting>
  <conditionalFormatting sqref="Q51 Q26">
    <cfRule type="expression" priority="256" dxfId="0" stopIfTrue="1">
      <formula>R26="x"</formula>
    </cfRule>
  </conditionalFormatting>
  <conditionalFormatting sqref="Q51 Q26">
    <cfRule type="expression" priority="257" dxfId="1" stopIfTrue="1">
      <formula>R26="o"</formula>
    </cfRule>
    <cfRule type="expression" priority="258" dxfId="2" stopIfTrue="1">
      <formula>R26="r"</formula>
    </cfRule>
  </conditionalFormatting>
  <conditionalFormatting sqref="Q53 Q28">
    <cfRule type="expression" priority="259" dxfId="0" stopIfTrue="1">
      <formula>R28="x"</formula>
    </cfRule>
  </conditionalFormatting>
  <conditionalFormatting sqref="Q53 Q28">
    <cfRule type="expression" priority="260" dxfId="1" stopIfTrue="1">
      <formula>R28="o"</formula>
    </cfRule>
    <cfRule type="expression" priority="261" dxfId="2" stopIfTrue="1">
      <formula>R28="r"</formula>
    </cfRule>
  </conditionalFormatting>
  <conditionalFormatting sqref="Q55 Q29">
    <cfRule type="expression" priority="262" dxfId="0" stopIfTrue="1">
      <formula>R29="x"</formula>
    </cfRule>
  </conditionalFormatting>
  <conditionalFormatting sqref="Q55 Q29">
    <cfRule type="expression" priority="263" dxfId="1" stopIfTrue="1">
      <formula>R29="o"</formula>
    </cfRule>
    <cfRule type="expression" priority="264" dxfId="2" stopIfTrue="1">
      <formula>R29="r"</formula>
    </cfRule>
  </conditionalFormatting>
  <conditionalFormatting sqref="Q57">
    <cfRule type="expression" priority="265" dxfId="0" stopIfTrue="1">
      <formula>R57="x"</formula>
    </cfRule>
  </conditionalFormatting>
  <conditionalFormatting sqref="Q57">
    <cfRule type="expression" priority="266" dxfId="1" stopIfTrue="1">
      <formula>R57="o"</formula>
    </cfRule>
    <cfRule type="expression" priority="267" dxfId="2" stopIfTrue="1">
      <formula>R57="r"</formula>
    </cfRule>
  </conditionalFormatting>
  <conditionalFormatting sqref="Q58">
    <cfRule type="expression" priority="268" dxfId="0" stopIfTrue="1">
      <formula>R58="x"</formula>
    </cfRule>
  </conditionalFormatting>
  <conditionalFormatting sqref="Q58">
    <cfRule type="expression" priority="269" dxfId="1" stopIfTrue="1">
      <formula>R58="o"</formula>
    </cfRule>
    <cfRule type="expression" priority="270" dxfId="2" stopIfTrue="1">
      <formula>R58="r"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2024-04-13T11:05:49Z</dcterms:modified>
  <cp:category/>
  <cp:version/>
  <cp:contentType/>
  <cp:contentStatus/>
  <cp:revision>242</cp:revision>
</cp:coreProperties>
</file>