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4875" tabRatio="500"/>
  </bookViews>
  <sheets>
    <sheet name="XIII Laane mv." sheetId="1" r:id="rId1"/>
    <sheet name="Leht1" sheetId="2" r:id="rId2"/>
    <sheet name="Leht2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T17" i="1" l="1"/>
  <c r="S17" i="1"/>
  <c r="U17" i="1" s="1"/>
  <c r="F17" i="1"/>
  <c r="T18" i="1"/>
  <c r="S18" i="1"/>
  <c r="F18" i="1"/>
  <c r="T24" i="1"/>
  <c r="S24" i="1"/>
  <c r="F24" i="1"/>
  <c r="T25" i="1"/>
  <c r="S25" i="1"/>
  <c r="U25" i="1" s="1"/>
  <c r="F25" i="1"/>
  <c r="T22" i="1"/>
  <c r="S22" i="1"/>
  <c r="F22" i="1"/>
  <c r="T63" i="1"/>
  <c r="S63" i="1"/>
  <c r="F63" i="1"/>
  <c r="T57" i="1"/>
  <c r="S57" i="1"/>
  <c r="F57" i="1"/>
  <c r="T56" i="1"/>
  <c r="S56" i="1"/>
  <c r="F56" i="1"/>
  <c r="T190" i="1"/>
  <c r="S190" i="1"/>
  <c r="F190" i="1"/>
  <c r="T189" i="1"/>
  <c r="S189" i="1"/>
  <c r="F189" i="1"/>
  <c r="T186" i="1"/>
  <c r="S186" i="1"/>
  <c r="F186" i="1"/>
  <c r="T149" i="1"/>
  <c r="S149" i="1"/>
  <c r="F149" i="1"/>
  <c r="T107" i="1"/>
  <c r="S107" i="1"/>
  <c r="F107" i="1"/>
  <c r="W17" i="1" l="1"/>
  <c r="U18" i="1"/>
  <c r="W18" i="1" s="1"/>
  <c r="W25" i="1"/>
  <c r="Z25" i="1" s="1"/>
  <c r="U24" i="1"/>
  <c r="W24" i="1" s="1"/>
  <c r="Z24" i="1" s="1"/>
  <c r="U22" i="1"/>
  <c r="W22" i="1" s="1"/>
  <c r="U56" i="1"/>
  <c r="W56" i="1" s="1"/>
  <c r="U189" i="1"/>
  <c r="W189" i="1" s="1"/>
  <c r="U63" i="1"/>
  <c r="W63" i="1" s="1"/>
  <c r="U190" i="1"/>
  <c r="W190" i="1" s="1"/>
  <c r="U57" i="1"/>
  <c r="W57" i="1" s="1"/>
  <c r="U149" i="1"/>
  <c r="W149" i="1" s="1"/>
  <c r="Z149" i="1" s="1"/>
  <c r="U107" i="1"/>
  <c r="W107" i="1" s="1"/>
  <c r="U186" i="1"/>
  <c r="W186" i="1" s="1"/>
  <c r="S60" i="1"/>
  <c r="T60" i="1"/>
  <c r="F60" i="1"/>
  <c r="U60" i="1" l="1"/>
  <c r="W60" i="1" s="1"/>
  <c r="T184" i="1"/>
  <c r="S184" i="1"/>
  <c r="F184" i="1"/>
  <c r="T183" i="1"/>
  <c r="S183" i="1"/>
  <c r="F183" i="1"/>
  <c r="T185" i="1"/>
  <c r="S185" i="1"/>
  <c r="F185" i="1"/>
  <c r="T182" i="1"/>
  <c r="S182" i="1"/>
  <c r="F182" i="1"/>
  <c r="U183" i="1" l="1"/>
  <c r="W183" i="1" s="1"/>
  <c r="U184" i="1"/>
  <c r="W184" i="1" s="1"/>
  <c r="U182" i="1"/>
  <c r="W182" i="1" s="1"/>
  <c r="U185" i="1"/>
  <c r="W185" i="1" s="1"/>
  <c r="T147" i="1"/>
  <c r="S147" i="1"/>
  <c r="F147" i="1"/>
  <c r="T151" i="1"/>
  <c r="S151" i="1"/>
  <c r="F151" i="1"/>
  <c r="T144" i="1"/>
  <c r="S144" i="1"/>
  <c r="F144" i="1"/>
  <c r="T146" i="1"/>
  <c r="S146" i="1"/>
  <c r="F146" i="1"/>
  <c r="T150" i="1"/>
  <c r="S150" i="1"/>
  <c r="F150" i="1"/>
  <c r="T148" i="1"/>
  <c r="S148" i="1"/>
  <c r="F148" i="1"/>
  <c r="T145" i="1"/>
  <c r="S145" i="1"/>
  <c r="F145" i="1"/>
  <c r="T66" i="1"/>
  <c r="S66" i="1"/>
  <c r="F66" i="1"/>
  <c r="T65" i="1"/>
  <c r="S65" i="1"/>
  <c r="F65" i="1"/>
  <c r="T64" i="1"/>
  <c r="S64" i="1"/>
  <c r="F64" i="1"/>
  <c r="T62" i="1"/>
  <c r="S62" i="1"/>
  <c r="F62" i="1"/>
  <c r="T58" i="1"/>
  <c r="S58" i="1"/>
  <c r="F58" i="1"/>
  <c r="U148" i="1" l="1"/>
  <c r="W148" i="1" s="1"/>
  <c r="Z148" i="1" s="1"/>
  <c r="U150" i="1"/>
  <c r="W150" i="1" s="1"/>
  <c r="Z150" i="1" s="1"/>
  <c r="U151" i="1"/>
  <c r="W151" i="1" s="1"/>
  <c r="Z151" i="1" s="1"/>
  <c r="U147" i="1"/>
  <c r="W147" i="1" s="1"/>
  <c r="Z147" i="1" s="1"/>
  <c r="U145" i="1"/>
  <c r="W145" i="1" s="1"/>
  <c r="Z145" i="1" s="1"/>
  <c r="U146" i="1"/>
  <c r="W146" i="1" s="1"/>
  <c r="Z146" i="1" s="1"/>
  <c r="U144" i="1"/>
  <c r="W144" i="1" s="1"/>
  <c r="Z144" i="1" s="1"/>
  <c r="U66" i="1"/>
  <c r="W66" i="1" s="1"/>
  <c r="U65" i="1"/>
  <c r="W65" i="1" s="1"/>
  <c r="U64" i="1"/>
  <c r="W64" i="1" s="1"/>
  <c r="U62" i="1"/>
  <c r="W62" i="1" s="1"/>
  <c r="U58" i="1"/>
  <c r="W58" i="1" s="1"/>
  <c r="T191" i="1"/>
  <c r="S191" i="1"/>
  <c r="F191" i="1"/>
  <c r="T188" i="1"/>
  <c r="S188" i="1"/>
  <c r="F188" i="1"/>
  <c r="T180" i="1"/>
  <c r="S180" i="1"/>
  <c r="F180" i="1"/>
  <c r="T106" i="1"/>
  <c r="S106" i="1"/>
  <c r="F106" i="1"/>
  <c r="T101" i="1"/>
  <c r="S101" i="1"/>
  <c r="F101" i="1"/>
  <c r="T103" i="1"/>
  <c r="S103" i="1"/>
  <c r="F103" i="1"/>
  <c r="T109" i="1"/>
  <c r="S109" i="1"/>
  <c r="F109" i="1"/>
  <c r="T108" i="1"/>
  <c r="S108" i="1"/>
  <c r="F108" i="1"/>
  <c r="T104" i="1"/>
  <c r="S104" i="1"/>
  <c r="F104" i="1"/>
  <c r="T100" i="1"/>
  <c r="S100" i="1"/>
  <c r="F100" i="1"/>
  <c r="T105" i="1"/>
  <c r="S105" i="1"/>
  <c r="F105" i="1"/>
  <c r="T102" i="1"/>
  <c r="S102" i="1"/>
  <c r="F102" i="1"/>
  <c r="T55" i="1"/>
  <c r="S55" i="1"/>
  <c r="F55" i="1"/>
  <c r="T54" i="1"/>
  <c r="S54" i="1"/>
  <c r="F54" i="1"/>
  <c r="T53" i="1"/>
  <c r="S53" i="1"/>
  <c r="F53" i="1"/>
  <c r="T20" i="1"/>
  <c r="S20" i="1"/>
  <c r="F20" i="1"/>
  <c r="T21" i="1"/>
  <c r="S21" i="1"/>
  <c r="F21" i="1"/>
  <c r="T15" i="1"/>
  <c r="S15" i="1"/>
  <c r="F15" i="1"/>
  <c r="T14" i="1"/>
  <c r="S14" i="1"/>
  <c r="F14" i="1"/>
  <c r="U191" i="1" l="1"/>
  <c r="W191" i="1" s="1"/>
  <c r="U105" i="1"/>
  <c r="W105" i="1" s="1"/>
  <c r="U180" i="1"/>
  <c r="W180" i="1" s="1"/>
  <c r="U20" i="1"/>
  <c r="W20" i="1" s="1"/>
  <c r="U102" i="1"/>
  <c r="W102" i="1" s="1"/>
  <c r="U21" i="1"/>
  <c r="W21" i="1" s="1"/>
  <c r="U15" i="1"/>
  <c r="W15" i="1" s="1"/>
  <c r="U53" i="1"/>
  <c r="W53" i="1" s="1"/>
  <c r="U104" i="1"/>
  <c r="W104" i="1" s="1"/>
  <c r="U101" i="1"/>
  <c r="W101" i="1" s="1"/>
  <c r="U14" i="1"/>
  <c r="W14" i="1" s="1"/>
  <c r="U106" i="1"/>
  <c r="W106" i="1" s="1"/>
  <c r="U103" i="1"/>
  <c r="W103" i="1" s="1"/>
  <c r="U188" i="1"/>
  <c r="W188" i="1" s="1"/>
  <c r="U54" i="1"/>
  <c r="W54" i="1" s="1"/>
  <c r="U55" i="1"/>
  <c r="W55" i="1" s="1"/>
  <c r="U100" i="1"/>
  <c r="W100" i="1" s="1"/>
  <c r="U108" i="1"/>
  <c r="W108" i="1" s="1"/>
  <c r="U109" i="1"/>
  <c r="W109" i="1" s="1"/>
</calcChain>
</file>

<file path=xl/sharedStrings.xml><?xml version="1.0" encoding="utf-8"?>
<sst xmlns="http://schemas.openxmlformats.org/spreadsheetml/2006/main" count="736" uniqueCount="169">
  <si>
    <t>Võistleja</t>
  </si>
  <si>
    <t>Võistluse käik</t>
  </si>
  <si>
    <t>Saavutatud tulemused</t>
  </si>
  <si>
    <t>Lot</t>
  </si>
  <si>
    <t>Nimi</t>
  </si>
  <si>
    <t>Sünniaeg</t>
  </si>
  <si>
    <t>Klubi</t>
  </si>
  <si>
    <t>Kehakaal</t>
  </si>
  <si>
    <t>Koef.</t>
  </si>
  <si>
    <t xml:space="preserve">         Rebimine</t>
  </si>
  <si>
    <t xml:space="preserve">      Tõukamine</t>
  </si>
  <si>
    <t>Summa</t>
  </si>
  <si>
    <t>Koht</t>
  </si>
  <si>
    <t>Punktid</t>
  </si>
  <si>
    <t>Žürii:</t>
  </si>
  <si>
    <t>Kohtunikud:</t>
  </si>
  <si>
    <t>Eduard Kaljapulk</t>
  </si>
  <si>
    <t>Sekretär:</t>
  </si>
  <si>
    <t>Aeg:</t>
  </si>
  <si>
    <t>Maiko Sepp</t>
  </si>
  <si>
    <t>Inger Iris Prants</t>
  </si>
  <si>
    <t>Kait Viks</t>
  </si>
  <si>
    <t>Teet Karbus</t>
  </si>
  <si>
    <t>NAISED</t>
  </si>
  <si>
    <t>MEHED</t>
  </si>
  <si>
    <t xml:space="preserve">                                         Järvamaa meistrivõistlused.</t>
  </si>
  <si>
    <t>Kaalumine</t>
  </si>
  <si>
    <t>I grupp</t>
  </si>
  <si>
    <t xml:space="preserve">Võistlus </t>
  </si>
  <si>
    <t>11.00</t>
  </si>
  <si>
    <t>Naised - U17</t>
  </si>
  <si>
    <t>Tõuk.</t>
  </si>
  <si>
    <t>Reb.</t>
  </si>
  <si>
    <t>Ahti Uppin</t>
  </si>
  <si>
    <t>Alex Purk</t>
  </si>
  <si>
    <t>Järvamaa</t>
  </si>
  <si>
    <t>MV</t>
  </si>
  <si>
    <t>kk/koht</t>
  </si>
  <si>
    <t>Carolin Jalast</t>
  </si>
  <si>
    <t>Loreta Ciukore</t>
  </si>
  <si>
    <t>2013.</t>
  </si>
  <si>
    <t>SK Vargamäe</t>
  </si>
  <si>
    <t>II grupp</t>
  </si>
  <si>
    <t>Mehed - U13</t>
  </si>
  <si>
    <t>Mehed - U15</t>
  </si>
  <si>
    <t>Mehed - U17</t>
  </si>
  <si>
    <t xml:space="preserve">         </t>
  </si>
  <si>
    <t xml:space="preserve">Sofia Merilo </t>
  </si>
  <si>
    <t>SK+35</t>
  </si>
  <si>
    <t>SK Balvi, LAT</t>
  </si>
  <si>
    <t>Daniel Purk</t>
  </si>
  <si>
    <t>SK Mäksa</t>
  </si>
  <si>
    <t>Kris Karel Jalast</t>
  </si>
  <si>
    <t>SK Edu</t>
  </si>
  <si>
    <t xml:space="preserve">Naised </t>
  </si>
  <si>
    <t>Naisveteranid</t>
  </si>
  <si>
    <t xml:space="preserve">Klaarika Liivat </t>
  </si>
  <si>
    <t>.1984</t>
  </si>
  <si>
    <t xml:space="preserve">Ahti Uppin </t>
  </si>
  <si>
    <t>Mati Karbus</t>
  </si>
  <si>
    <t xml:space="preserve">       </t>
  </si>
  <si>
    <t>Ingela Jalast</t>
  </si>
  <si>
    <t>Ave Bombul</t>
  </si>
  <si>
    <t>SK Jõusport</t>
  </si>
  <si>
    <t>Mehed - U20</t>
  </si>
  <si>
    <t xml:space="preserve">Mehed </t>
  </si>
  <si>
    <t>Mehed veteranid</t>
  </si>
  <si>
    <t>Avo Pent</t>
  </si>
  <si>
    <t>.1982</t>
  </si>
  <si>
    <t>.1987</t>
  </si>
  <si>
    <t>V grupp</t>
  </si>
  <si>
    <t>Renats Bistrovs</t>
  </si>
  <si>
    <t>Meltzer</t>
  </si>
  <si>
    <t>M. summa</t>
  </si>
  <si>
    <t>Meltz.</t>
  </si>
  <si>
    <t>Aivar Kõva</t>
  </si>
  <si>
    <t>.1962</t>
  </si>
  <si>
    <t>Individuaal</t>
  </si>
  <si>
    <t>Rebeca Park</t>
  </si>
  <si>
    <t>Lauri Naarits</t>
  </si>
  <si>
    <t>Emma Kivirand</t>
  </si>
  <si>
    <t>.2012</t>
  </si>
  <si>
    <t>Degaiciu SK, LIT</t>
  </si>
  <si>
    <t>Akvile Vosyliute</t>
  </si>
  <si>
    <t>Arseni Vorobjov</t>
  </si>
  <si>
    <t>Marta Tõnurist</t>
  </si>
  <si>
    <t>Meda Liauksminaite</t>
  </si>
  <si>
    <t>Una Bassila</t>
  </si>
  <si>
    <t>12.30</t>
  </si>
  <si>
    <t>10.30-11.30</t>
  </si>
  <si>
    <t>Alex  Purk</t>
  </si>
  <si>
    <t>I</t>
  </si>
  <si>
    <t>II</t>
  </si>
  <si>
    <t>III</t>
  </si>
  <si>
    <t>Gytis Jansauskis</t>
  </si>
  <si>
    <t>SK SPARTA</t>
  </si>
  <si>
    <t xml:space="preserve">                               XIII Aleksander Rudolf Laane mälestusvõistlused tõstmises</t>
  </si>
  <si>
    <t>9.30-10.30</t>
  </si>
  <si>
    <t xml:space="preserve">Liisbeth Rosenstein </t>
  </si>
  <si>
    <t>Kaisa Kivirand</t>
  </si>
  <si>
    <t xml:space="preserve">Arco Milder </t>
  </si>
  <si>
    <t>SK +35</t>
  </si>
  <si>
    <t xml:space="preserve">Oliver Piil </t>
  </si>
  <si>
    <t xml:space="preserve">Cardo Somelar </t>
  </si>
  <si>
    <t>.2011</t>
  </si>
  <si>
    <t>Jaanus Hiiemäe</t>
  </si>
  <si>
    <t>.1974</t>
  </si>
  <si>
    <t xml:space="preserve">Aivar Zarubin </t>
  </si>
  <si>
    <t>.1971</t>
  </si>
  <si>
    <t xml:space="preserve">Erik Kuningas </t>
  </si>
  <si>
    <t>.1977</t>
  </si>
  <si>
    <t xml:space="preserve">Marten Kikerman </t>
  </si>
  <si>
    <t xml:space="preserve">Kevin Jõesaar </t>
  </si>
  <si>
    <t>Henrik Gunin</t>
  </si>
  <si>
    <t xml:space="preserve">        Timur Arsavski   </t>
  </si>
  <si>
    <t>Denis Tomberg</t>
  </si>
  <si>
    <t>Dmitri Skramkov</t>
  </si>
  <si>
    <t>25.052009</t>
  </si>
  <si>
    <t>Urte Martinaityte</t>
  </si>
  <si>
    <t>Jokubas Sermuknis</t>
  </si>
  <si>
    <t>Nojus Liauksminas</t>
  </si>
  <si>
    <t>Nerijus Stasiulis</t>
  </si>
  <si>
    <t>Laucys Elijus</t>
  </si>
  <si>
    <t xml:space="preserve">                                            21. märts  2026 Albu rahvamaja</t>
  </si>
  <si>
    <t>Inguss Locmelis</t>
  </si>
  <si>
    <t>IV   grupp</t>
  </si>
  <si>
    <t>III  grupp</t>
  </si>
  <si>
    <t>Lauri  Naarits</t>
  </si>
  <si>
    <t>14.30</t>
  </si>
  <si>
    <t>12.30-13.30</t>
  </si>
  <si>
    <t>16.30</t>
  </si>
  <si>
    <t>14.30-15.30</t>
  </si>
  <si>
    <t>18.00</t>
  </si>
  <si>
    <t>16.00-17.00</t>
  </si>
  <si>
    <t>Miervldis Linnass</t>
  </si>
  <si>
    <t>Antons Bušs</t>
  </si>
  <si>
    <t>x</t>
  </si>
  <si>
    <t>o</t>
  </si>
  <si>
    <t>Marietta Tõnurist</t>
  </si>
  <si>
    <t>Naised - U20</t>
  </si>
  <si>
    <t>Emely Raud</t>
  </si>
  <si>
    <t>Naised -U13</t>
  </si>
  <si>
    <t>Naised -U15</t>
  </si>
  <si>
    <t>nimi</t>
  </si>
  <si>
    <t>sinclair</t>
  </si>
  <si>
    <t>kk-63 / I</t>
  </si>
  <si>
    <t>kk-63  / II</t>
  </si>
  <si>
    <t>kk-53  / I</t>
  </si>
  <si>
    <t>kk-77  / II</t>
  </si>
  <si>
    <t>kk+77  / I</t>
  </si>
  <si>
    <t>kk-77  / I</t>
  </si>
  <si>
    <t>kk-56 / II</t>
  </si>
  <si>
    <t>kk-65 / I</t>
  </si>
  <si>
    <t>kk-110/ III</t>
  </si>
  <si>
    <t>kk-65 / II</t>
  </si>
  <si>
    <t>kk-88 /  I</t>
  </si>
  <si>
    <t>kk-110 / I</t>
  </si>
  <si>
    <t>kk+110/  I</t>
  </si>
  <si>
    <t>kk-110  / 4</t>
  </si>
  <si>
    <t>kk-110  /  II</t>
  </si>
  <si>
    <t>kk-88 /  II</t>
  </si>
  <si>
    <t>kk-79  /  I</t>
  </si>
  <si>
    <t>kk-56  /  I</t>
  </si>
  <si>
    <t>kk-88 /  III</t>
  </si>
  <si>
    <t>kk-102  /  I</t>
  </si>
  <si>
    <t>kk-102  /  II</t>
  </si>
  <si>
    <t>Järvamaalt osales 6 naist ja 15 meest.</t>
  </si>
  <si>
    <t>Kokku osales 48 võistlejat, neist 16 naist</t>
  </si>
  <si>
    <t>Cardo Somelar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</si>
</sst>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16" x14ac:knownFonts="1">
    <font>
      <sz val="10"/>
      <name val="Arial"/>
    </font>
    <font>
      <sz val="10"/>
      <name val="Arial"/>
      <family val="2"/>
    </font>
    <font>
      <b/>
      <sz val="10"/>
      <color indexed="62"/>
      <name val="Arial"/>
    </font>
    <font>
      <b/>
      <sz val="10"/>
      <color indexed="58"/>
      <name val="Arial"/>
    </font>
    <font>
      <b/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4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rgb="FFFFFF00"/>
        <bgColor indexed="52"/>
      </patternFill>
    </fill>
    <fill>
      <patternFill patternType="solid">
        <fgColor rgb="FFFFFF00"/>
        <bgColor indexed="3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1">
      <alignment horizontal="center"/>
    </xf>
    <xf numFmtId="0" fontId="1" fillId="0" borderId="0"/>
    <xf numFmtId="0" fontId="2" fillId="2" borderId="1" applyNumberFormat="0" applyProtection="0">
      <alignment horizontal="center"/>
    </xf>
    <xf numFmtId="0" fontId="3" fillId="3" borderId="1" applyNumberFormat="0" applyProtection="0">
      <alignment horizontal="center"/>
    </xf>
  </cellStyleXfs>
  <cellXfs count="112">
    <xf numFmtId="0" fontId="0" fillId="0" borderId="1" xfId="0">
      <alignment horizontal="center"/>
    </xf>
    <xf numFmtId="0" fontId="0" fillId="0" borderId="0" xfId="0" applyBorder="1">
      <alignment horizontal="center"/>
    </xf>
    <xf numFmtId="2" fontId="0" fillId="0" borderId="0" xfId="0" applyNumberFormat="1" applyBorder="1">
      <alignment horizontal="center"/>
    </xf>
    <xf numFmtId="0" fontId="4" fillId="0" borderId="0" xfId="0" applyFont="1" applyBorder="1">
      <alignment horizontal="center"/>
    </xf>
    <xf numFmtId="0" fontId="5" fillId="0" borderId="0" xfId="0" applyFont="1" applyBorder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 applyAlignment="1"/>
    <xf numFmtId="0" fontId="1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7" fontId="11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49" fontId="11" fillId="0" borderId="0" xfId="0" applyNumberFormat="1" applyFont="1" applyBorder="1" applyAlignment="1">
      <alignment horizontal="center"/>
    </xf>
    <xf numFmtId="2" fontId="0" fillId="0" borderId="0" xfId="0" applyNumberFormat="1" applyBorder="1" applyAlignment="1"/>
    <xf numFmtId="0" fontId="5" fillId="0" borderId="0" xfId="0" applyFont="1" applyBorder="1" applyAlignment="1"/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0" fillId="0" borderId="2" xfId="0" applyBorder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>
      <alignment horizontal="center"/>
    </xf>
    <xf numFmtId="0" fontId="6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14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0" fillId="0" borderId="4" xfId="0" applyBorder="1">
      <alignment horizontal="center"/>
    </xf>
    <xf numFmtId="0" fontId="0" fillId="0" borderId="5" xfId="0" applyBorder="1">
      <alignment horizontal="center"/>
    </xf>
    <xf numFmtId="0" fontId="0" fillId="0" borderId="6" xfId="0" applyBorder="1">
      <alignment horizontal="center"/>
    </xf>
    <xf numFmtId="0" fontId="0" fillId="0" borderId="3" xfId="0" applyBorder="1" applyAlignment="1">
      <alignment horizontal="left"/>
    </xf>
    <xf numFmtId="165" fontId="1" fillId="0" borderId="3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Fill="1" applyBorder="1">
      <alignment horizontal="center"/>
    </xf>
    <xf numFmtId="0" fontId="0" fillId="0" borderId="0" xfId="0" applyFill="1" applyBorder="1" applyAlignment="1">
      <alignment horizontal="left"/>
    </xf>
    <xf numFmtId="0" fontId="13" fillId="0" borderId="0" xfId="0" applyFont="1" applyBorder="1">
      <alignment horizontal="center"/>
    </xf>
    <xf numFmtId="0" fontId="13" fillId="0" borderId="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0" borderId="3" xfId="0" applyFont="1" applyBorder="1">
      <alignment horizontal="center"/>
    </xf>
    <xf numFmtId="0" fontId="13" fillId="0" borderId="3" xfId="0" applyNumberFormat="1" applyFont="1" applyBorder="1" applyAlignment="1">
      <alignment horizontal="center"/>
    </xf>
    <xf numFmtId="0" fontId="13" fillId="5" borderId="3" xfId="0" applyNumberFormat="1" applyFont="1" applyFill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0" borderId="3" xfId="0" applyFont="1" applyBorder="1">
      <alignment horizontal="center"/>
    </xf>
    <xf numFmtId="2" fontId="0" fillId="0" borderId="3" xfId="0" applyNumberFormat="1" applyBorder="1">
      <alignment horizontal="center"/>
    </xf>
    <xf numFmtId="0" fontId="15" fillId="8" borderId="3" xfId="0" applyNumberFormat="1" applyFont="1" applyFill="1" applyBorder="1" applyAlignment="1">
      <alignment horizontal="center"/>
    </xf>
    <xf numFmtId="0" fontId="13" fillId="8" borderId="3" xfId="0" applyNumberFormat="1" applyFont="1" applyFill="1" applyBorder="1" applyAlignment="1">
      <alignment horizontal="center"/>
    </xf>
    <xf numFmtId="0" fontId="0" fillId="0" borderId="7" xfId="0" applyBorder="1">
      <alignment horizontal="center"/>
    </xf>
    <xf numFmtId="0" fontId="0" fillId="0" borderId="8" xfId="0" applyBorder="1">
      <alignment horizontal="center"/>
    </xf>
    <xf numFmtId="0" fontId="0" fillId="0" borderId="9" xfId="0" applyBorder="1">
      <alignment horizontal="center"/>
    </xf>
    <xf numFmtId="0" fontId="0" fillId="0" borderId="10" xfId="0" applyBorder="1">
      <alignment horizontal="center"/>
    </xf>
    <xf numFmtId="0" fontId="0" fillId="0" borderId="1" xfId="0" applyBorder="1">
      <alignment horizontal="center"/>
    </xf>
    <xf numFmtId="0" fontId="14" fillId="0" borderId="0" xfId="0" applyFont="1" applyBorder="1">
      <alignment horizontal="center"/>
    </xf>
    <xf numFmtId="0" fontId="13" fillId="0" borderId="0" xfId="0" applyFont="1" applyFill="1" applyBorder="1">
      <alignment horizontal="center"/>
    </xf>
    <xf numFmtId="0" fontId="14" fillId="0" borderId="0" xfId="0" applyFont="1" applyBorder="1" applyAlignment="1">
      <alignment horizontal="left"/>
    </xf>
    <xf numFmtId="0" fontId="13" fillId="5" borderId="3" xfId="0" applyFont="1" applyFill="1" applyBorder="1" applyAlignment="1"/>
    <xf numFmtId="14" fontId="1" fillId="0" borderId="3" xfId="0" applyNumberFormat="1" applyFont="1" applyBorder="1" applyAlignment="1">
      <alignment horizontal="center"/>
    </xf>
    <xf numFmtId="0" fontId="0" fillId="9" borderId="3" xfId="0" applyFill="1" applyBorder="1" applyAlignment="1">
      <alignment horizontal="left"/>
    </xf>
    <xf numFmtId="0" fontId="0" fillId="9" borderId="3" xfId="0" applyFill="1" applyBorder="1">
      <alignment horizontal="center"/>
    </xf>
    <xf numFmtId="0" fontId="8" fillId="0" borderId="0" xfId="0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10" borderId="3" xfId="0" applyFill="1" applyBorder="1">
      <alignment horizontal="center"/>
    </xf>
    <xf numFmtId="0" fontId="0" fillId="10" borderId="3" xfId="0" applyFill="1" applyBorder="1" applyAlignment="1">
      <alignment horizontal="left"/>
    </xf>
    <xf numFmtId="0" fontId="13" fillId="11" borderId="3" xfId="0" applyFont="1" applyFill="1" applyBorder="1" applyAlignment="1">
      <alignment horizontal="center"/>
    </xf>
    <xf numFmtId="0" fontId="13" fillId="11" borderId="3" xfId="0" applyFont="1" applyFill="1" applyBorder="1">
      <alignment horizontal="center"/>
    </xf>
    <xf numFmtId="49" fontId="5" fillId="4" borderId="3" xfId="0" applyNumberFormat="1" applyFont="1" applyFill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13" fillId="0" borderId="3" xfId="0" applyNumberFormat="1" applyFont="1" applyBorder="1">
      <alignment horizontal="center"/>
    </xf>
    <xf numFmtId="2" fontId="6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2" fontId="14" fillId="0" borderId="0" xfId="0" applyNumberFormat="1" applyFont="1" applyBorder="1">
      <alignment horizontal="center"/>
    </xf>
    <xf numFmtId="0" fontId="9" fillId="0" borderId="0" xfId="0" applyFont="1" applyBorder="1">
      <alignment horizontal="center"/>
    </xf>
    <xf numFmtId="0" fontId="14" fillId="0" borderId="0" xfId="0" applyFont="1" applyBorder="1" applyAlignment="1"/>
  </cellXfs>
  <cellStyles count="4">
    <cellStyle name="Normaallaad" xfId="0" builtinId="0"/>
    <cellStyle name="Normal 2" xfId="1"/>
    <cellStyle name="Record" xfId="2"/>
    <cellStyle name="Success" xfId="3"/>
  </cellStyles>
  <dxfs count="766"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62"/>
      </font>
      <fill>
        <patternFill patternType="solid">
          <fgColor indexed="22"/>
          <bgColor indexed="31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/>
        <i val="0"/>
        <condense val="0"/>
        <extend val="0"/>
        <color indexed="58"/>
      </font>
      <fill>
        <patternFill patternType="solid">
          <fgColor indexed="13"/>
          <bgColor indexed="34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font>
        <b val="0"/>
        <strike/>
        <condense val="0"/>
        <extend val="0"/>
        <color indexed="60"/>
      </font>
      <fill>
        <patternFill patternType="solid">
          <fgColor indexed="45"/>
          <bgColor indexed="29"/>
        </patternFill>
      </fill>
      <border>
        <left style="thin">
          <color indexed="63"/>
        </left>
        <right/>
        <top style="thin">
          <color indexed="63"/>
        </top>
        <bottom style="thin">
          <color indexed="63"/>
        </bottom>
      </border>
    </dxf>
    <dxf>
      <border diagonalUp="0" diagonalDown="0">
        <left/>
        <right/>
        <top style="thin">
          <color indexed="63"/>
        </top>
        <bottom style="thin">
          <color indexed="63"/>
        </bottom>
        <vertical/>
        <horizontal/>
      </border>
    </dxf>
    <dxf>
      <border outline="0">
        <top style="thin">
          <color indexed="63"/>
        </top>
      </border>
    </dxf>
    <dxf>
      <border outline="0">
        <left style="thin">
          <color indexed="63"/>
        </left>
        <right style="thin">
          <color indexed="63"/>
        </right>
        <bottom style="thin">
          <color indexed="63"/>
        </bottom>
      </border>
    </dxf>
    <dxf>
      <border outline="0">
        <bottom style="thin">
          <color indexed="6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CE4E5"/>
      <rgbColor rgb="00000080"/>
      <rgbColor rgb="00FF00FF"/>
      <rgbColor rgb="00FFF2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81F"/>
      <rgbColor rgb="00333300"/>
      <rgbColor rgb="00993300"/>
      <rgbColor rgb="00993366"/>
      <rgbColor rgb="0021409A"/>
      <rgbColor rgb="00303030"/>
    </indexedColors>
    <mruColors>
      <color rgb="FFFF66FF"/>
      <color rgb="FFFF00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47625</xdr:rowOff>
    </xdr:from>
    <xdr:to>
      <xdr:col>2</xdr:col>
      <xdr:colOff>104775</xdr:colOff>
      <xdr:row>6</xdr:row>
      <xdr:rowOff>57150</xdr:rowOff>
    </xdr:to>
    <xdr:pic>
      <xdr:nvPicPr>
        <xdr:cNvPr id="11452" name="Pil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815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</xdr:row>
      <xdr:rowOff>161925</xdr:rowOff>
    </xdr:from>
    <xdr:to>
      <xdr:col>22</xdr:col>
      <xdr:colOff>200025</xdr:colOff>
      <xdr:row>6</xdr:row>
      <xdr:rowOff>57150</xdr:rowOff>
    </xdr:to>
    <xdr:pic>
      <xdr:nvPicPr>
        <xdr:cNvPr id="11453" name="Picture 1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32385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88</xdr:row>
      <xdr:rowOff>47625</xdr:rowOff>
    </xdr:from>
    <xdr:to>
      <xdr:col>2</xdr:col>
      <xdr:colOff>104775</xdr:colOff>
      <xdr:row>92</xdr:row>
      <xdr:rowOff>57150</xdr:rowOff>
    </xdr:to>
    <xdr:pic>
      <xdr:nvPicPr>
        <xdr:cNvPr id="11456" name="Pilt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26895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88</xdr:row>
      <xdr:rowOff>0</xdr:rowOff>
    </xdr:from>
    <xdr:to>
      <xdr:col>22</xdr:col>
      <xdr:colOff>200025</xdr:colOff>
      <xdr:row>92</xdr:row>
      <xdr:rowOff>128059</xdr:rowOff>
    </xdr:to>
    <xdr:pic>
      <xdr:nvPicPr>
        <xdr:cNvPr id="11457" name="Picture 1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815465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41</xdr:row>
      <xdr:rowOff>47625</xdr:rowOff>
    </xdr:from>
    <xdr:to>
      <xdr:col>2</xdr:col>
      <xdr:colOff>104775</xdr:colOff>
      <xdr:row>45</xdr:row>
      <xdr:rowOff>57150</xdr:rowOff>
    </xdr:to>
    <xdr:pic>
      <xdr:nvPicPr>
        <xdr:cNvPr id="11458" name="Pilt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144500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40</xdr:row>
      <xdr:rowOff>161925</xdr:rowOff>
    </xdr:from>
    <xdr:to>
      <xdr:col>22</xdr:col>
      <xdr:colOff>200025</xdr:colOff>
      <xdr:row>45</xdr:row>
      <xdr:rowOff>57149</xdr:rowOff>
    </xdr:to>
    <xdr:pic>
      <xdr:nvPicPr>
        <xdr:cNvPr id="11459" name="Picture 1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13030200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168</xdr:row>
      <xdr:rowOff>47625</xdr:rowOff>
    </xdr:from>
    <xdr:to>
      <xdr:col>2</xdr:col>
      <xdr:colOff>104775</xdr:colOff>
      <xdr:row>172</xdr:row>
      <xdr:rowOff>57150</xdr:rowOff>
    </xdr:to>
    <xdr:pic>
      <xdr:nvPicPr>
        <xdr:cNvPr id="11460" name="Pilt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4050625"/>
          <a:ext cx="17430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142875</xdr:colOff>
      <xdr:row>167</xdr:row>
      <xdr:rowOff>161925</xdr:rowOff>
    </xdr:from>
    <xdr:to>
      <xdr:col>22</xdr:col>
      <xdr:colOff>200025</xdr:colOff>
      <xdr:row>172</xdr:row>
      <xdr:rowOff>57150</xdr:rowOff>
    </xdr:to>
    <xdr:pic>
      <xdr:nvPicPr>
        <xdr:cNvPr id="11461" name="Picture 1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3936325"/>
          <a:ext cx="1781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132</xdr:row>
      <xdr:rowOff>47625</xdr:rowOff>
    </xdr:from>
    <xdr:to>
      <xdr:col>2</xdr:col>
      <xdr:colOff>104775</xdr:colOff>
      <xdr:row>137</xdr:row>
      <xdr:rowOff>57150</xdr:rowOff>
    </xdr:to>
    <xdr:pic>
      <xdr:nvPicPr>
        <xdr:cNvPr id="15" name="Pilt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46125"/>
          <a:ext cx="1742017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132</xdr:row>
      <xdr:rowOff>0</xdr:rowOff>
    </xdr:from>
    <xdr:to>
      <xdr:col>23</xdr:col>
      <xdr:colOff>279400</xdr:colOff>
      <xdr:row>136</xdr:row>
      <xdr:rowOff>128059</xdr:rowOff>
    </xdr:to>
    <xdr:pic>
      <xdr:nvPicPr>
        <xdr:cNvPr id="21" name="Picture 1" descr="LOGO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0" y="20044833"/>
          <a:ext cx="1782233" cy="921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ti/Documents/A.%20R.%20Laane/2024/XI%20A.R.%20Laane%20mv.%202024%20u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I Laane mv."/>
      <sheetName val="Kaalud"/>
      <sheetName val="Parameetrid"/>
    </sheetNames>
    <sheetDataSet>
      <sheetData sheetId="0"/>
      <sheetData sheetId="1"/>
      <sheetData sheetId="2">
        <row r="2">
          <cell r="B2">
            <v>0.72276252100000005</v>
          </cell>
          <cell r="C2">
            <v>0.78700434100000005</v>
          </cell>
        </row>
        <row r="3">
          <cell r="B3">
            <v>193.60900000000001</v>
          </cell>
          <cell r="C3">
            <v>153.75700000000001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1" displayName="Tabel1" ref="A1:B33" totalsRowShown="0" headerRowBorderDxfId="765" tableBorderDxfId="764" totalsRowBorderDxfId="763">
  <autoFilter ref="A1:B33"/>
  <sortState ref="A2:B33">
    <sortCondition descending="1" ref="B1:B33"/>
  </sortState>
  <tableColumns count="2">
    <tableColumn id="1" name="nimi" dataDxfId="762"/>
    <tableColumn id="2" name="sinclai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2"/>
  <sheetViews>
    <sheetView tabSelected="1" zoomScaleNormal="100" workbookViewId="0">
      <selection activeCell="X32" sqref="X32"/>
    </sheetView>
  </sheetViews>
  <sheetFormatPr defaultColWidth="8.7109375" defaultRowHeight="12.75" x14ac:dyDescent="0.2"/>
  <cols>
    <col min="1" max="1" width="3.140625" style="1" customWidth="1"/>
    <col min="2" max="2" width="22.42578125" style="1" customWidth="1"/>
    <col min="3" max="3" width="11.140625" style="1" customWidth="1"/>
    <col min="4" max="4" width="15.7109375" style="1" customWidth="1"/>
    <col min="5" max="5" width="8.7109375" style="2" customWidth="1"/>
    <col min="6" max="6" width="7.28515625" style="1" customWidth="1"/>
    <col min="7" max="7" width="4.7109375" style="1" customWidth="1"/>
    <col min="8" max="8" width="2.7109375" style="1" customWidth="1"/>
    <col min="9" max="9" width="4.7109375" style="1" customWidth="1"/>
    <col min="10" max="10" width="2.7109375" style="1" customWidth="1"/>
    <col min="11" max="11" width="4.7109375" style="1" customWidth="1"/>
    <col min="12" max="12" width="2.7109375" style="1" customWidth="1"/>
    <col min="13" max="13" width="4.7109375" style="1" customWidth="1"/>
    <col min="14" max="14" width="2.7109375" style="1" customWidth="1"/>
    <col min="15" max="15" width="4.7109375" style="1" customWidth="1"/>
    <col min="16" max="16" width="2.7109375" style="1" customWidth="1"/>
    <col min="17" max="17" width="4.7109375" style="1" customWidth="1"/>
    <col min="18" max="18" width="2.7109375" style="1" customWidth="1"/>
    <col min="19" max="19" width="5.7109375" style="1" customWidth="1"/>
    <col min="20" max="20" width="5.85546875" style="1" customWidth="1"/>
    <col min="21" max="21" width="7.140625" style="1" customWidth="1"/>
    <col min="22" max="22" width="7.140625" style="4" customWidth="1"/>
    <col min="23" max="23" width="8.28515625" style="1" customWidth="1"/>
    <col min="24" max="24" width="12.42578125" style="1" customWidth="1"/>
    <col min="25" max="25" width="8.7109375" style="1"/>
    <col min="26" max="26" width="10.28515625" style="1" customWidth="1"/>
    <col min="27" max="16384" width="8.7109375" style="1"/>
  </cols>
  <sheetData>
    <row r="1" spans="1:24" x14ac:dyDescent="0.2">
      <c r="A1" s="21"/>
      <c r="B1" s="21"/>
      <c r="C1" s="21"/>
      <c r="D1" s="21"/>
      <c r="E1" s="32"/>
      <c r="F1" s="21"/>
      <c r="G1" s="21"/>
      <c r="H1" s="21"/>
      <c r="I1" s="21"/>
      <c r="J1" s="21"/>
      <c r="K1" s="21"/>
      <c r="L1" s="21"/>
      <c r="M1" s="21"/>
      <c r="N1" s="21"/>
      <c r="O1" s="21"/>
      <c r="P1" s="33"/>
      <c r="Q1" s="21"/>
      <c r="R1" s="21"/>
      <c r="S1" s="21"/>
      <c r="T1" s="21"/>
      <c r="U1" s="21"/>
      <c r="V1" s="21"/>
      <c r="W1" s="21"/>
    </row>
    <row r="2" spans="1:24" ht="18" x14ac:dyDescent="0.25">
      <c r="A2" s="105" t="s">
        <v>96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34"/>
      <c r="S2" s="21"/>
      <c r="T2" s="21"/>
      <c r="U2" s="21"/>
      <c r="V2" s="21"/>
      <c r="W2" s="21"/>
    </row>
    <row r="3" spans="1:24" ht="15.75" x14ac:dyDescent="0.25">
      <c r="A3" s="102" t="s">
        <v>25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35"/>
      <c r="S3" s="21"/>
      <c r="T3" s="21"/>
      <c r="U3" s="21"/>
      <c r="V3" s="21"/>
      <c r="W3" s="21"/>
    </row>
    <row r="4" spans="1:24" ht="15.75" x14ac:dyDescent="0.25">
      <c r="A4" s="103" t="s">
        <v>123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27"/>
      <c r="S4" s="36"/>
      <c r="T4" s="36"/>
      <c r="U4" s="36"/>
      <c r="V4" s="36"/>
      <c r="W4" s="36"/>
    </row>
    <row r="5" spans="1:24" ht="15.75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36"/>
      <c r="T5" s="36"/>
      <c r="U5" s="36"/>
      <c r="V5" s="36"/>
      <c r="W5" s="36"/>
    </row>
    <row r="6" spans="1:24" ht="15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30"/>
      <c r="T6" s="30"/>
      <c r="U6" s="30"/>
      <c r="V6" s="30"/>
      <c r="W6" s="30"/>
    </row>
    <row r="7" spans="1:24" ht="15" x14ac:dyDescent="0.25">
      <c r="A7" s="28"/>
      <c r="B7" s="28" t="s">
        <v>26</v>
      </c>
      <c r="C7" s="28" t="s">
        <v>97</v>
      </c>
      <c r="D7" s="28"/>
      <c r="E7" s="28"/>
      <c r="F7" s="28"/>
      <c r="G7" s="28" t="s">
        <v>27</v>
      </c>
      <c r="H7" s="28"/>
      <c r="I7" s="28"/>
      <c r="J7" s="28"/>
      <c r="K7" s="28"/>
      <c r="L7" s="28"/>
      <c r="M7" s="28"/>
      <c r="N7" s="28"/>
      <c r="O7" s="28"/>
      <c r="P7" s="29"/>
      <c r="Q7" s="29"/>
      <c r="R7" s="28"/>
      <c r="S7" s="30"/>
      <c r="T7" s="30"/>
      <c r="U7" s="30"/>
      <c r="V7" s="30"/>
      <c r="W7" s="30"/>
    </row>
    <row r="8" spans="1:24" ht="15" x14ac:dyDescent="0.25">
      <c r="A8" s="28"/>
      <c r="B8" s="28" t="s">
        <v>28</v>
      </c>
      <c r="C8" s="31" t="s">
        <v>29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28"/>
      <c r="S8" s="30"/>
      <c r="T8" s="30"/>
      <c r="U8" s="30"/>
      <c r="V8" s="30"/>
      <c r="W8" s="30"/>
    </row>
    <row r="9" spans="1:24" ht="15" x14ac:dyDescent="0.25">
      <c r="A9" s="28"/>
      <c r="B9" s="28"/>
      <c r="C9" s="31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8"/>
      <c r="S9" s="30"/>
      <c r="T9" s="30"/>
      <c r="U9" s="30"/>
      <c r="V9" s="30"/>
      <c r="W9" s="30"/>
    </row>
    <row r="10" spans="1:24" x14ac:dyDescent="0.2">
      <c r="A10" s="96" t="s">
        <v>0</v>
      </c>
      <c r="B10" s="96"/>
      <c r="C10" s="96"/>
      <c r="D10" s="96"/>
      <c r="E10" s="96"/>
      <c r="F10" s="96"/>
      <c r="G10" s="96" t="s">
        <v>1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38"/>
      <c r="S10" s="96" t="s">
        <v>2</v>
      </c>
      <c r="T10" s="96"/>
      <c r="U10" s="96"/>
      <c r="V10" s="96"/>
      <c r="W10" s="96"/>
      <c r="X10" s="49" t="s">
        <v>35</v>
      </c>
    </row>
    <row r="11" spans="1:24" ht="12.75" customHeight="1" x14ac:dyDescent="0.2">
      <c r="A11" s="97" t="s">
        <v>3</v>
      </c>
      <c r="B11" s="97" t="s">
        <v>4</v>
      </c>
      <c r="C11" s="97" t="s">
        <v>5</v>
      </c>
      <c r="D11" s="97" t="s">
        <v>6</v>
      </c>
      <c r="E11" s="98" t="s">
        <v>7</v>
      </c>
      <c r="F11" s="95" t="s">
        <v>8</v>
      </c>
      <c r="G11" s="100" t="s">
        <v>9</v>
      </c>
      <c r="H11" s="100"/>
      <c r="I11" s="100"/>
      <c r="J11" s="100"/>
      <c r="K11" s="100"/>
      <c r="L11" s="40"/>
      <c r="M11" s="100" t="s">
        <v>10</v>
      </c>
      <c r="N11" s="100"/>
      <c r="O11" s="100"/>
      <c r="P11" s="100"/>
      <c r="Q11" s="100"/>
      <c r="R11" s="40"/>
      <c r="S11" s="100" t="s">
        <v>32</v>
      </c>
      <c r="T11" s="100" t="s">
        <v>31</v>
      </c>
      <c r="U11" s="100" t="s">
        <v>11</v>
      </c>
      <c r="V11" s="101" t="s">
        <v>12</v>
      </c>
      <c r="W11" s="99" t="s">
        <v>13</v>
      </c>
      <c r="X11" s="51" t="s">
        <v>36</v>
      </c>
    </row>
    <row r="12" spans="1:24" x14ac:dyDescent="0.2">
      <c r="A12" s="97"/>
      <c r="B12" s="97"/>
      <c r="C12" s="97"/>
      <c r="D12" s="97"/>
      <c r="E12" s="98"/>
      <c r="F12" s="95"/>
      <c r="G12" s="40">
        <v>1</v>
      </c>
      <c r="H12" s="40"/>
      <c r="I12" s="40">
        <v>2</v>
      </c>
      <c r="J12" s="40"/>
      <c r="K12" s="40">
        <v>3</v>
      </c>
      <c r="L12" s="40"/>
      <c r="M12" s="40">
        <v>1</v>
      </c>
      <c r="N12" s="40"/>
      <c r="O12" s="40">
        <v>2</v>
      </c>
      <c r="P12" s="40"/>
      <c r="Q12" s="40">
        <v>3</v>
      </c>
      <c r="R12" s="40"/>
      <c r="S12" s="100"/>
      <c r="T12" s="100"/>
      <c r="U12" s="100"/>
      <c r="V12" s="101"/>
      <c r="W12" s="99"/>
      <c r="X12" s="50" t="s">
        <v>37</v>
      </c>
    </row>
    <row r="13" spans="1:24" x14ac:dyDescent="0.2">
      <c r="A13" s="94" t="s">
        <v>141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0"/>
    </row>
    <row r="14" spans="1:24" x14ac:dyDescent="0.2">
      <c r="A14" s="41">
        <v>62</v>
      </c>
      <c r="B14" s="62" t="s">
        <v>39</v>
      </c>
      <c r="C14" s="46" t="s">
        <v>40</v>
      </c>
      <c r="D14" s="47" t="s">
        <v>49</v>
      </c>
      <c r="E14" s="43">
        <v>64.8</v>
      </c>
      <c r="F14" s="44">
        <f>POWER(10,([1]Parameetrid!$C$2*(LOG10(E14/[1]Parameetrid!$C$3))^2))</f>
        <v>1.2907018723135264</v>
      </c>
      <c r="G14" s="60">
        <v>58</v>
      </c>
      <c r="H14" s="60" t="s">
        <v>137</v>
      </c>
      <c r="I14" s="64">
        <v>62</v>
      </c>
      <c r="J14" s="60" t="s">
        <v>137</v>
      </c>
      <c r="K14" s="61">
        <v>64</v>
      </c>
      <c r="L14" s="60" t="s">
        <v>137</v>
      </c>
      <c r="M14" s="60">
        <v>78</v>
      </c>
      <c r="N14" s="60" t="s">
        <v>137</v>
      </c>
      <c r="O14" s="60">
        <v>81</v>
      </c>
      <c r="P14" s="60" t="s">
        <v>136</v>
      </c>
      <c r="Q14" s="60">
        <v>81</v>
      </c>
      <c r="R14" s="60" t="s">
        <v>136</v>
      </c>
      <c r="S14" s="65">
        <f>MAX(IF(H14="x",0,G14),IF(J14="x",0,I14),IF(L14="x",0,K14))</f>
        <v>64</v>
      </c>
      <c r="T14" s="65">
        <f>MAX(IF(N14="x",0,M14),IF(P14="x",0,O14),IF(R14="x",0,Q14))</f>
        <v>78</v>
      </c>
      <c r="U14" s="66">
        <f>S14+T14</f>
        <v>142</v>
      </c>
      <c r="V14" s="60" t="s">
        <v>91</v>
      </c>
      <c r="W14" s="67">
        <f>U14*F14</f>
        <v>183.27966586852074</v>
      </c>
      <c r="X14" s="68"/>
    </row>
    <row r="15" spans="1:24" x14ac:dyDescent="0.2">
      <c r="A15" s="41">
        <v>37</v>
      </c>
      <c r="B15" s="62" t="s">
        <v>138</v>
      </c>
      <c r="C15" s="46">
        <v>42335</v>
      </c>
      <c r="D15" s="47" t="s">
        <v>53</v>
      </c>
      <c r="E15" s="43">
        <v>32.85</v>
      </c>
      <c r="F15" s="44">
        <f>POWER(10,([1]Parameetrid!$C$2*(LOG10(E15/[1]Parameetrid!$C$3))^2))</f>
        <v>2.257367103686879</v>
      </c>
      <c r="G15" s="60">
        <v>18</v>
      </c>
      <c r="H15" s="60" t="s">
        <v>137</v>
      </c>
      <c r="I15" s="64">
        <v>20</v>
      </c>
      <c r="J15" s="60" t="s">
        <v>136</v>
      </c>
      <c r="K15" s="60">
        <v>20</v>
      </c>
      <c r="L15" s="60" t="s">
        <v>137</v>
      </c>
      <c r="M15" s="60">
        <v>22</v>
      </c>
      <c r="N15" s="60" t="s">
        <v>137</v>
      </c>
      <c r="O15" s="60">
        <v>23</v>
      </c>
      <c r="P15" s="60" t="s">
        <v>136</v>
      </c>
      <c r="Q15" s="60">
        <v>24</v>
      </c>
      <c r="R15" s="60" t="s">
        <v>136</v>
      </c>
      <c r="S15" s="65">
        <f>MAX(IF(H15="x",0,G15),IF(J15="x",0,I15),IF(L15="x",0,K15))</f>
        <v>20</v>
      </c>
      <c r="T15" s="65">
        <f>MAX(IF(N15="x",0,M15),IF(P15="x",0,O15),IF(R15="x",0,Q15))</f>
        <v>22</v>
      </c>
      <c r="U15" s="71">
        <f>S15+T15</f>
        <v>42</v>
      </c>
      <c r="V15" s="60" t="s">
        <v>92</v>
      </c>
      <c r="W15" s="67">
        <f>U15*F15</f>
        <v>94.809418354848916</v>
      </c>
      <c r="X15" s="68"/>
    </row>
    <row r="16" spans="1:24" x14ac:dyDescent="0.2">
      <c r="A16" s="94" t="s">
        <v>142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1"/>
    </row>
    <row r="17" spans="1:26" x14ac:dyDescent="0.2">
      <c r="A17" s="41">
        <v>8</v>
      </c>
      <c r="B17" s="62" t="s">
        <v>38</v>
      </c>
      <c r="C17" s="42">
        <v>41219</v>
      </c>
      <c r="D17" s="45" t="s">
        <v>41</v>
      </c>
      <c r="E17" s="43">
        <v>52.85</v>
      </c>
      <c r="F17" s="44">
        <f>POWER(10,([1]Parameetrid!$C$2*(LOG10(E17/[1]Parameetrid!$C$3))^2))</f>
        <v>1.4766768981887632</v>
      </c>
      <c r="G17" s="60">
        <v>47</v>
      </c>
      <c r="H17" s="60" t="s">
        <v>137</v>
      </c>
      <c r="I17" s="64">
        <v>49</v>
      </c>
      <c r="J17" s="60" t="s">
        <v>137</v>
      </c>
      <c r="K17" s="60">
        <v>51</v>
      </c>
      <c r="L17" s="60" t="s">
        <v>137</v>
      </c>
      <c r="M17" s="60">
        <v>60</v>
      </c>
      <c r="N17" s="60" t="s">
        <v>137</v>
      </c>
      <c r="O17" s="60">
        <v>62</v>
      </c>
      <c r="P17" s="60" t="s">
        <v>137</v>
      </c>
      <c r="Q17" s="60">
        <v>64</v>
      </c>
      <c r="R17" s="60" t="s">
        <v>136</v>
      </c>
      <c r="S17" s="65">
        <f>MAX(IF(H17="x",0,G17),IF(J17="x",0,I17),IF(L17="x",0,K17))</f>
        <v>51</v>
      </c>
      <c r="T17" s="65">
        <f>MAX(IF(N17="x",0,M17),IF(P17="x",0,O17),IF(R17="x",0,Q17))</f>
        <v>62</v>
      </c>
      <c r="U17" s="66">
        <f>S17+T17</f>
        <v>113</v>
      </c>
      <c r="V17" s="60" t="s">
        <v>91</v>
      </c>
      <c r="W17" s="67">
        <f>U17*F17</f>
        <v>166.86448949533025</v>
      </c>
      <c r="X17" s="68" t="s">
        <v>147</v>
      </c>
    </row>
    <row r="18" spans="1:26" x14ac:dyDescent="0.2">
      <c r="A18" s="41">
        <v>2</v>
      </c>
      <c r="B18" s="62" t="s">
        <v>78</v>
      </c>
      <c r="C18" s="42">
        <v>40554</v>
      </c>
      <c r="D18" s="45" t="s">
        <v>41</v>
      </c>
      <c r="E18" s="43">
        <v>56.75</v>
      </c>
      <c r="F18" s="44">
        <f>POWER(10,([1]Parameetrid!$C$2*(LOG10(E18/[1]Parameetrid!$C$3))^2))</f>
        <v>1.4043178268333625</v>
      </c>
      <c r="G18" s="60">
        <v>25</v>
      </c>
      <c r="H18" s="60" t="s">
        <v>137</v>
      </c>
      <c r="I18" s="64">
        <v>27</v>
      </c>
      <c r="J18" s="60" t="s">
        <v>137</v>
      </c>
      <c r="K18" s="60">
        <v>29</v>
      </c>
      <c r="L18" s="60" t="s">
        <v>137</v>
      </c>
      <c r="M18" s="60">
        <v>35</v>
      </c>
      <c r="N18" s="60" t="s">
        <v>137</v>
      </c>
      <c r="O18" s="60">
        <v>40</v>
      </c>
      <c r="P18" s="60" t="s">
        <v>137</v>
      </c>
      <c r="Q18" s="60">
        <v>43</v>
      </c>
      <c r="R18" s="60" t="s">
        <v>137</v>
      </c>
      <c r="S18" s="65">
        <f>MAX(IF(H18="x",0,G18),IF(J18="x",0,I18),IF(L18="x",0,K18))</f>
        <v>29</v>
      </c>
      <c r="T18" s="65">
        <f>MAX(IF(N18="x",0,M18),IF(P18="x",0,O18),IF(R18="x",0,Q18))</f>
        <v>43</v>
      </c>
      <c r="U18" s="66">
        <f>S18+T18</f>
        <v>72</v>
      </c>
      <c r="V18" s="60" t="s">
        <v>92</v>
      </c>
      <c r="W18" s="67">
        <f>U18*F18</f>
        <v>101.11088353200211</v>
      </c>
      <c r="X18" s="68" t="s">
        <v>146</v>
      </c>
    </row>
    <row r="19" spans="1:26" x14ac:dyDescent="0.2">
      <c r="A19" s="94" t="s">
        <v>54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1"/>
    </row>
    <row r="20" spans="1:26" x14ac:dyDescent="0.2">
      <c r="A20" s="41">
        <v>38</v>
      </c>
      <c r="B20" s="62" t="s">
        <v>87</v>
      </c>
      <c r="C20" s="42">
        <v>34644</v>
      </c>
      <c r="D20" s="45" t="s">
        <v>95</v>
      </c>
      <c r="E20" s="43">
        <v>57.5</v>
      </c>
      <c r="F20" s="44">
        <f>POWER(10,([1]Parameetrid!$C$2*(LOG10(E20/[1]Parameetrid!$C$3))^2))</f>
        <v>1.3918935182645826</v>
      </c>
      <c r="G20" s="60">
        <v>68</v>
      </c>
      <c r="H20" s="60" t="s">
        <v>137</v>
      </c>
      <c r="I20" s="64">
        <v>71</v>
      </c>
      <c r="J20" s="60" t="s">
        <v>137</v>
      </c>
      <c r="K20" s="60">
        <v>73</v>
      </c>
      <c r="L20" s="60" t="s">
        <v>137</v>
      </c>
      <c r="M20" s="60">
        <v>83</v>
      </c>
      <c r="N20" s="60" t="s">
        <v>136</v>
      </c>
      <c r="O20" s="60">
        <v>83</v>
      </c>
      <c r="P20" s="60" t="s">
        <v>137</v>
      </c>
      <c r="Q20" s="60">
        <v>86</v>
      </c>
      <c r="R20" s="60" t="s">
        <v>136</v>
      </c>
      <c r="S20" s="65">
        <f>MAX(IF(H20="x",0,G20),IF(J20="x",0,I20),IF(L20="x",0,K20))</f>
        <v>73</v>
      </c>
      <c r="T20" s="65">
        <f>MAX(IF(N20="x",0,M20),IF(P20="x",0,O20),IF(R20="x",0,Q20))</f>
        <v>83</v>
      </c>
      <c r="U20" s="66">
        <f>S20+T20</f>
        <v>156</v>
      </c>
      <c r="V20" s="60" t="s">
        <v>91</v>
      </c>
      <c r="W20" s="67">
        <f>U20*F20</f>
        <v>217.1353888492749</v>
      </c>
      <c r="X20" s="68"/>
    </row>
    <row r="21" spans="1:26" x14ac:dyDescent="0.2">
      <c r="A21" s="41">
        <v>6</v>
      </c>
      <c r="B21" s="62" t="s">
        <v>62</v>
      </c>
      <c r="C21" s="42">
        <v>35420</v>
      </c>
      <c r="D21" s="45" t="s">
        <v>41</v>
      </c>
      <c r="E21" s="43">
        <v>73</v>
      </c>
      <c r="F21" s="44">
        <f>POWER(10,([1]Parameetrid!$C$2*(LOG10(E21/[1]Parameetrid!$C$3))^2))</f>
        <v>1.2088374445856582</v>
      </c>
      <c r="G21" s="60">
        <v>45</v>
      </c>
      <c r="H21" s="60" t="s">
        <v>137</v>
      </c>
      <c r="I21" s="64">
        <v>48</v>
      </c>
      <c r="J21" s="60" t="s">
        <v>137</v>
      </c>
      <c r="K21" s="60">
        <v>50</v>
      </c>
      <c r="L21" s="60" t="s">
        <v>136</v>
      </c>
      <c r="M21" s="60">
        <v>58</v>
      </c>
      <c r="N21" s="60" t="s">
        <v>137</v>
      </c>
      <c r="O21" s="60">
        <v>63</v>
      </c>
      <c r="P21" s="60" t="s">
        <v>136</v>
      </c>
      <c r="Q21" s="60">
        <v>63</v>
      </c>
      <c r="R21" s="60" t="s">
        <v>136</v>
      </c>
      <c r="S21" s="65">
        <f>MAX(IF(H21="x",0,G21),IF(J21="x",0,I21),IF(L21="x",0,K21))</f>
        <v>48</v>
      </c>
      <c r="T21" s="65">
        <f>MAX(IF(N21="x",0,M21),IF(P21="x",0,O21),IF(R21="x",0,Q21))</f>
        <v>58</v>
      </c>
      <c r="U21" s="66">
        <f>S21+T21</f>
        <v>106</v>
      </c>
      <c r="V21" s="60" t="s">
        <v>92</v>
      </c>
      <c r="W21" s="67">
        <f>U21*F21</f>
        <v>128.13676912607977</v>
      </c>
      <c r="X21" s="68" t="s">
        <v>148</v>
      </c>
    </row>
    <row r="22" spans="1:26" x14ac:dyDescent="0.2">
      <c r="A22" s="41">
        <v>34</v>
      </c>
      <c r="B22" s="62" t="s">
        <v>98</v>
      </c>
      <c r="C22" s="42">
        <v>38371</v>
      </c>
      <c r="D22" s="45" t="s">
        <v>51</v>
      </c>
      <c r="E22" s="43">
        <v>79.2</v>
      </c>
      <c r="F22" s="44">
        <f>POWER(10,([1]Parameetrid!$C$2*(LOG10(E22/[1]Parameetrid!$C$3))^2))</f>
        <v>1.1623235387978503</v>
      </c>
      <c r="G22" s="60">
        <v>43</v>
      </c>
      <c r="H22" s="60" t="s">
        <v>137</v>
      </c>
      <c r="I22" s="64">
        <v>45</v>
      </c>
      <c r="J22" s="60" t="s">
        <v>137</v>
      </c>
      <c r="K22" s="60">
        <v>47</v>
      </c>
      <c r="L22" s="60" t="s">
        <v>137</v>
      </c>
      <c r="M22" s="60">
        <v>58</v>
      </c>
      <c r="N22" s="60" t="s">
        <v>137</v>
      </c>
      <c r="O22" s="60">
        <v>61</v>
      </c>
      <c r="P22" s="60" t="s">
        <v>137</v>
      </c>
      <c r="Q22" s="60">
        <v>64</v>
      </c>
      <c r="R22" s="60" t="s">
        <v>136</v>
      </c>
      <c r="S22" s="65">
        <f>MAX(IF(H22="x",0,G22),IF(J22="x",0,I22),IF(L22="x",0,K22))</f>
        <v>47</v>
      </c>
      <c r="T22" s="65">
        <f>MAX(IF(N22="x",0,M22),IF(P22="x",0,O22),IF(R22="x",0,Q22))</f>
        <v>61</v>
      </c>
      <c r="U22" s="66">
        <f>S22+T22</f>
        <v>108</v>
      </c>
      <c r="V22" s="60" t="s">
        <v>93</v>
      </c>
      <c r="W22" s="67">
        <f>U22*F22</f>
        <v>125.53094219016783</v>
      </c>
      <c r="X22" s="68"/>
    </row>
    <row r="23" spans="1:26" x14ac:dyDescent="0.2">
      <c r="A23" s="94" t="s">
        <v>55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1"/>
      <c r="Y23" s="69" t="s">
        <v>74</v>
      </c>
      <c r="Z23" s="39"/>
    </row>
    <row r="24" spans="1:26" x14ac:dyDescent="0.2">
      <c r="A24" s="41">
        <v>36</v>
      </c>
      <c r="B24" s="62" t="s">
        <v>61</v>
      </c>
      <c r="C24" s="46">
        <v>33293</v>
      </c>
      <c r="D24" s="45" t="s">
        <v>41</v>
      </c>
      <c r="E24" s="43">
        <v>61.75</v>
      </c>
      <c r="F24" s="44">
        <f>POWER(10,([1]Parameetrid!$C$2*(LOG10(E24/[1]Parameetrid!$C$3))^2))</f>
        <v>1.3290406908666366</v>
      </c>
      <c r="G24" s="60">
        <v>48</v>
      </c>
      <c r="H24" s="60" t="s">
        <v>137</v>
      </c>
      <c r="I24" s="64">
        <v>52</v>
      </c>
      <c r="J24" s="60" t="s">
        <v>137</v>
      </c>
      <c r="K24" s="60">
        <v>55</v>
      </c>
      <c r="L24" s="60" t="s">
        <v>137</v>
      </c>
      <c r="M24" s="60">
        <v>58</v>
      </c>
      <c r="N24" s="60" t="s">
        <v>137</v>
      </c>
      <c r="O24" s="60">
        <v>62</v>
      </c>
      <c r="P24" s="60" t="s">
        <v>137</v>
      </c>
      <c r="Q24" s="60">
        <v>65</v>
      </c>
      <c r="R24" s="60" t="s">
        <v>137</v>
      </c>
      <c r="S24" s="65">
        <f>MAX(IF(H24="x",0,G24),IF(J24="x",0,I24),IF(L24="x",0,K24))</f>
        <v>55</v>
      </c>
      <c r="T24" s="65">
        <f>MAX(IF(N24="x",0,M24),IF(P24="x",0,O24),IF(R24="x",0,Q24))</f>
        <v>65</v>
      </c>
      <c r="U24" s="66">
        <f>S24+T24</f>
        <v>120</v>
      </c>
      <c r="V24" s="60" t="s">
        <v>91</v>
      </c>
      <c r="W24" s="67">
        <f>U24*F24</f>
        <v>159.48488290399638</v>
      </c>
      <c r="X24" s="68" t="s">
        <v>145</v>
      </c>
      <c r="Y24" s="70">
        <v>1.0820000000000001</v>
      </c>
      <c r="Z24" s="70">
        <f>W24*Y24</f>
        <v>172.56264330212409</v>
      </c>
    </row>
    <row r="25" spans="1:26" x14ac:dyDescent="0.2">
      <c r="A25" s="41">
        <v>53</v>
      </c>
      <c r="B25" s="62" t="s">
        <v>56</v>
      </c>
      <c r="C25" s="46" t="s">
        <v>57</v>
      </c>
      <c r="D25" s="45" t="s">
        <v>63</v>
      </c>
      <c r="E25" s="43">
        <v>52.15</v>
      </c>
      <c r="F25" s="44">
        <f>POWER(10,([1]Parameetrid!$C$2*(LOG10(E25/[1]Parameetrid!$C$3))^2))</f>
        <v>1.491211073698768</v>
      </c>
      <c r="G25" s="60">
        <v>39</v>
      </c>
      <c r="H25" s="60" t="s">
        <v>137</v>
      </c>
      <c r="I25" s="64">
        <v>41</v>
      </c>
      <c r="J25" s="60" t="s">
        <v>136</v>
      </c>
      <c r="K25" s="60">
        <v>42</v>
      </c>
      <c r="L25" s="60" t="s">
        <v>137</v>
      </c>
      <c r="M25" s="60">
        <v>49</v>
      </c>
      <c r="N25" s="60" t="s">
        <v>137</v>
      </c>
      <c r="O25" s="60">
        <v>51</v>
      </c>
      <c r="P25" s="60" t="s">
        <v>137</v>
      </c>
      <c r="Q25" s="60">
        <v>52</v>
      </c>
      <c r="R25" s="60" t="s">
        <v>136</v>
      </c>
      <c r="S25" s="65">
        <f>MAX(IF(H25="x",0,G25),IF(J25="x",0,I25),IF(L25="x",0,K25))</f>
        <v>42</v>
      </c>
      <c r="T25" s="65">
        <f>MAX(IF(N25="x",0,M25),IF(P25="x",0,O25),IF(R25="x",0,Q25))</f>
        <v>51</v>
      </c>
      <c r="U25" s="66">
        <f>S25+T25</f>
        <v>93</v>
      </c>
      <c r="V25" s="60" t="s">
        <v>92</v>
      </c>
      <c r="W25" s="67">
        <f>U25*F25</f>
        <v>138.68262985398542</v>
      </c>
      <c r="X25" s="68"/>
      <c r="Y25" s="70">
        <v>1.169</v>
      </c>
      <c r="Z25" s="70">
        <f>W25*Y25</f>
        <v>162.11999429930896</v>
      </c>
    </row>
    <row r="26" spans="1:26" x14ac:dyDescent="0.2">
      <c r="A26" s="10"/>
      <c r="B26" s="10"/>
      <c r="C26" s="10"/>
      <c r="D26" s="11"/>
      <c r="E26" s="12"/>
      <c r="F26" s="13"/>
      <c r="G26" s="10"/>
      <c r="H26" s="10"/>
      <c r="I26" s="14"/>
      <c r="J26" s="14"/>
      <c r="K26" s="11"/>
      <c r="L26" s="11"/>
      <c r="M26" s="10"/>
      <c r="N26" s="10"/>
      <c r="O26" s="14"/>
      <c r="P26" s="14"/>
      <c r="Q26" s="14"/>
      <c r="R26" s="14"/>
      <c r="S26" s="11"/>
      <c r="T26" s="11"/>
      <c r="U26" s="11"/>
      <c r="V26" s="15"/>
      <c r="W26" s="16"/>
    </row>
    <row r="27" spans="1:26" x14ac:dyDescent="0.2">
      <c r="B27" s="17" t="s">
        <v>14</v>
      </c>
      <c r="C27" s="9" t="s">
        <v>33</v>
      </c>
      <c r="D27" s="18"/>
      <c r="E27" s="1"/>
      <c r="F27" s="19" t="s">
        <v>15</v>
      </c>
      <c r="G27" s="9" t="s">
        <v>16</v>
      </c>
      <c r="H27" s="20"/>
      <c r="I27" s="20"/>
      <c r="J27" s="20"/>
      <c r="K27" s="21"/>
      <c r="L27" s="21"/>
      <c r="M27" s="7"/>
      <c r="N27" s="7"/>
      <c r="O27" s="17" t="s">
        <v>17</v>
      </c>
      <c r="P27" s="22" t="s">
        <v>127</v>
      </c>
      <c r="Q27" s="17"/>
      <c r="R27" s="17"/>
      <c r="S27" s="23"/>
      <c r="T27" s="24"/>
    </row>
    <row r="28" spans="1:26" x14ac:dyDescent="0.2">
      <c r="B28" s="10"/>
      <c r="C28" s="9"/>
      <c r="D28" s="18"/>
      <c r="E28" s="25"/>
      <c r="F28" s="8"/>
      <c r="G28" s="9" t="s">
        <v>80</v>
      </c>
      <c r="H28" s="20"/>
      <c r="I28" s="20"/>
      <c r="J28" s="20"/>
      <c r="K28" s="21"/>
      <c r="L28" s="21"/>
      <c r="M28" s="7"/>
      <c r="N28" s="7"/>
      <c r="O28" s="26" t="s">
        <v>18</v>
      </c>
      <c r="P28" s="111" t="s">
        <v>20</v>
      </c>
      <c r="R28" s="26"/>
      <c r="S28" s="23"/>
      <c r="T28" s="6"/>
    </row>
    <row r="29" spans="1:26" x14ac:dyDescent="0.2">
      <c r="C29" s="22"/>
      <c r="G29" s="80" t="s">
        <v>99</v>
      </c>
    </row>
    <row r="30" spans="1:26" x14ac:dyDescent="0.2">
      <c r="C30" s="22"/>
      <c r="G30" s="22"/>
    </row>
    <row r="31" spans="1:26" x14ac:dyDescent="0.2">
      <c r="C31" s="22"/>
      <c r="G31" s="22"/>
    </row>
    <row r="32" spans="1:26" x14ac:dyDescent="0.2">
      <c r="C32" s="22"/>
      <c r="G32" s="22"/>
      <c r="M32" s="4"/>
      <c r="N32" s="4"/>
      <c r="P32" s="22"/>
      <c r="Q32" s="6"/>
      <c r="R32" s="6"/>
      <c r="U32" s="6"/>
    </row>
    <row r="33" spans="1:24" x14ac:dyDescent="0.2">
      <c r="C33" s="22"/>
      <c r="G33" s="22"/>
    </row>
    <row r="34" spans="1:24" x14ac:dyDescent="0.2">
      <c r="C34" s="22"/>
      <c r="G34" s="22"/>
    </row>
    <row r="35" spans="1:24" x14ac:dyDescent="0.2">
      <c r="C35" s="22"/>
      <c r="G35" s="22"/>
    </row>
    <row r="36" spans="1:24" x14ac:dyDescent="0.2">
      <c r="C36" s="22"/>
      <c r="G36" s="22"/>
      <c r="M36" s="4"/>
      <c r="N36" s="4"/>
      <c r="P36" s="22"/>
      <c r="Q36" s="6"/>
      <c r="R36" s="6"/>
      <c r="U36" s="6"/>
    </row>
    <row r="37" spans="1:24" x14ac:dyDescent="0.2">
      <c r="C37" s="22"/>
      <c r="G37" s="22"/>
      <c r="M37" s="4"/>
      <c r="N37" s="4"/>
      <c r="P37" s="22"/>
      <c r="Q37" s="6"/>
      <c r="R37" s="6"/>
      <c r="U37" s="6"/>
    </row>
    <row r="38" spans="1:24" x14ac:dyDescent="0.2">
      <c r="C38" s="22"/>
      <c r="G38" s="22"/>
      <c r="M38" s="4"/>
      <c r="N38" s="4"/>
      <c r="P38" s="22"/>
      <c r="Q38" s="6"/>
      <c r="R38" s="6"/>
      <c r="U38" s="6"/>
    </row>
    <row r="39" spans="1:24" x14ac:dyDescent="0.2">
      <c r="C39" s="22"/>
      <c r="G39" s="22"/>
      <c r="M39" s="4"/>
      <c r="N39" s="4"/>
      <c r="P39" s="22"/>
      <c r="Q39" s="6"/>
      <c r="R39" s="6"/>
      <c r="U39" s="6"/>
    </row>
    <row r="40" spans="1:24" s="57" customFormat="1" x14ac:dyDescent="0.2">
      <c r="A40" s="10"/>
      <c r="B40" s="54"/>
      <c r="C40" s="55"/>
      <c r="D40" s="56"/>
      <c r="E40" s="12"/>
      <c r="F40" s="13"/>
      <c r="G40" s="10"/>
      <c r="H40" s="11"/>
      <c r="J40" s="11"/>
      <c r="K40" s="10"/>
      <c r="L40" s="11"/>
      <c r="M40" s="10"/>
      <c r="N40" s="11"/>
      <c r="O40" s="10"/>
      <c r="P40" s="11"/>
      <c r="Q40" s="10"/>
      <c r="R40" s="11"/>
      <c r="S40" s="56"/>
      <c r="T40" s="56"/>
      <c r="U40" s="56"/>
      <c r="V40" s="15"/>
      <c r="W40" s="16"/>
      <c r="X40" s="58"/>
    </row>
    <row r="41" spans="1:24" ht="18" x14ac:dyDescent="0.25">
      <c r="A41" s="105" t="s">
        <v>96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34"/>
      <c r="S41" s="21"/>
      <c r="T41" s="21"/>
      <c r="U41" s="21"/>
      <c r="V41" s="21"/>
      <c r="W41" s="21"/>
    </row>
    <row r="42" spans="1:24" ht="15.75" x14ac:dyDescent="0.25">
      <c r="A42" s="102" t="s">
        <v>25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35"/>
      <c r="S42" s="21"/>
      <c r="T42" s="21"/>
      <c r="U42" s="21"/>
      <c r="V42" s="21"/>
      <c r="W42" s="21"/>
    </row>
    <row r="43" spans="1:24" ht="15.75" x14ac:dyDescent="0.25">
      <c r="A43" s="103" t="s">
        <v>123</v>
      </c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27"/>
      <c r="S43" s="36"/>
      <c r="T43" s="36"/>
      <c r="U43" s="36"/>
      <c r="V43" s="36"/>
      <c r="W43" s="36"/>
    </row>
    <row r="44" spans="1:24" ht="15.75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36"/>
      <c r="T44" s="36"/>
      <c r="U44" s="36"/>
      <c r="V44" s="36"/>
      <c r="W44" s="36"/>
    </row>
    <row r="45" spans="1:24" ht="15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30"/>
      <c r="T45" s="30"/>
      <c r="U45" s="30"/>
      <c r="V45" s="30"/>
      <c r="W45" s="30"/>
    </row>
    <row r="46" spans="1:24" ht="15" x14ac:dyDescent="0.25">
      <c r="A46" s="28"/>
      <c r="B46" s="28" t="s">
        <v>26</v>
      </c>
      <c r="C46" s="28" t="s">
        <v>89</v>
      </c>
      <c r="D46" s="28"/>
      <c r="E46" s="28"/>
      <c r="F46" s="28"/>
      <c r="G46" s="28" t="s">
        <v>42</v>
      </c>
      <c r="H46" s="28"/>
      <c r="I46" s="28"/>
      <c r="J46" s="28"/>
      <c r="K46" s="28"/>
      <c r="L46" s="28"/>
      <c r="M46" s="28"/>
      <c r="N46" s="28"/>
      <c r="O46" s="28"/>
      <c r="P46" s="29"/>
      <c r="Q46" s="29"/>
      <c r="R46" s="28"/>
      <c r="S46" s="30"/>
      <c r="T46" s="30"/>
      <c r="U46" s="30"/>
      <c r="V46" s="30"/>
      <c r="W46" s="30"/>
    </row>
    <row r="47" spans="1:24" ht="15" x14ac:dyDescent="0.25">
      <c r="A47" s="28"/>
      <c r="B47" s="28" t="s">
        <v>28</v>
      </c>
      <c r="C47" s="31" t="s">
        <v>88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  <c r="Q47" s="29"/>
      <c r="R47" s="28"/>
      <c r="S47" s="30"/>
      <c r="T47" s="30"/>
      <c r="U47" s="30"/>
      <c r="V47" s="30"/>
      <c r="W47" s="30"/>
    </row>
    <row r="48" spans="1:24" x14ac:dyDescent="0.2">
      <c r="M48" s="4"/>
      <c r="N48" s="4"/>
      <c r="Q48" s="6"/>
      <c r="R48" s="6"/>
      <c r="U48" s="6"/>
    </row>
    <row r="49" spans="1:24" x14ac:dyDescent="0.2">
      <c r="A49" s="96" t="s">
        <v>0</v>
      </c>
      <c r="B49" s="96"/>
      <c r="C49" s="96"/>
      <c r="D49" s="96"/>
      <c r="E49" s="96"/>
      <c r="F49" s="96"/>
      <c r="G49" s="96" t="s">
        <v>1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38"/>
      <c r="S49" s="96" t="s">
        <v>2</v>
      </c>
      <c r="T49" s="96"/>
      <c r="U49" s="96"/>
      <c r="V49" s="96"/>
      <c r="W49" s="96"/>
      <c r="X49" s="49" t="s">
        <v>35</v>
      </c>
    </row>
    <row r="50" spans="1:24" ht="12.75" customHeight="1" x14ac:dyDescent="0.2">
      <c r="A50" s="97" t="s">
        <v>3</v>
      </c>
      <c r="B50" s="97" t="s">
        <v>4</v>
      </c>
      <c r="C50" s="97" t="s">
        <v>5</v>
      </c>
      <c r="D50" s="97" t="s">
        <v>6</v>
      </c>
      <c r="E50" s="98" t="s">
        <v>7</v>
      </c>
      <c r="F50" s="95" t="s">
        <v>8</v>
      </c>
      <c r="G50" s="100" t="s">
        <v>9</v>
      </c>
      <c r="H50" s="100"/>
      <c r="I50" s="100"/>
      <c r="J50" s="100"/>
      <c r="K50" s="100"/>
      <c r="L50" s="40"/>
      <c r="M50" s="100" t="s">
        <v>10</v>
      </c>
      <c r="N50" s="100"/>
      <c r="O50" s="100"/>
      <c r="P50" s="100"/>
      <c r="Q50" s="100"/>
      <c r="R50" s="40"/>
      <c r="S50" s="100" t="s">
        <v>32</v>
      </c>
      <c r="T50" s="100" t="s">
        <v>31</v>
      </c>
      <c r="U50" s="100" t="s">
        <v>11</v>
      </c>
      <c r="V50" s="101" t="s">
        <v>12</v>
      </c>
      <c r="W50" s="99" t="s">
        <v>13</v>
      </c>
      <c r="X50" s="51" t="s">
        <v>36</v>
      </c>
    </row>
    <row r="51" spans="1:24" x14ac:dyDescent="0.2">
      <c r="A51" s="97"/>
      <c r="B51" s="97"/>
      <c r="C51" s="97"/>
      <c r="D51" s="97"/>
      <c r="E51" s="98"/>
      <c r="F51" s="95"/>
      <c r="G51" s="40">
        <v>1</v>
      </c>
      <c r="H51" s="40"/>
      <c r="I51" s="40">
        <v>2</v>
      </c>
      <c r="J51" s="40"/>
      <c r="K51" s="40">
        <v>3</v>
      </c>
      <c r="L51" s="40"/>
      <c r="M51" s="40">
        <v>1</v>
      </c>
      <c r="N51" s="40"/>
      <c r="O51" s="40">
        <v>2</v>
      </c>
      <c r="P51" s="40"/>
      <c r="Q51" s="40">
        <v>3</v>
      </c>
      <c r="R51" s="40"/>
      <c r="S51" s="100"/>
      <c r="T51" s="100"/>
      <c r="U51" s="100"/>
      <c r="V51" s="101"/>
      <c r="W51" s="99"/>
      <c r="X51" s="37" t="s">
        <v>37</v>
      </c>
    </row>
    <row r="52" spans="1:24" x14ac:dyDescent="0.2">
      <c r="A52" s="94" t="s">
        <v>30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52"/>
    </row>
    <row r="53" spans="1:24" x14ac:dyDescent="0.2">
      <c r="A53" s="41">
        <v>13</v>
      </c>
      <c r="B53" s="62" t="s">
        <v>20</v>
      </c>
      <c r="C53" s="46">
        <v>40009</v>
      </c>
      <c r="D53" s="45" t="s">
        <v>41</v>
      </c>
      <c r="E53" s="43">
        <v>99.6</v>
      </c>
      <c r="F53" s="44">
        <f>POWER(10,([1]Parameetrid!$C$2*(LOG10(E53/[1]Parameetrid!$C$3))^2))</f>
        <v>1.0665628628141992</v>
      </c>
      <c r="G53" s="60">
        <v>65</v>
      </c>
      <c r="H53" s="60" t="s">
        <v>137</v>
      </c>
      <c r="I53" s="64">
        <v>68</v>
      </c>
      <c r="J53" s="60" t="s">
        <v>136</v>
      </c>
      <c r="K53" s="60">
        <v>68</v>
      </c>
      <c r="L53" s="60" t="s">
        <v>137</v>
      </c>
      <c r="M53" s="60">
        <v>75</v>
      </c>
      <c r="N53" s="60" t="s">
        <v>137</v>
      </c>
      <c r="O53" s="60">
        <v>79</v>
      </c>
      <c r="P53" s="60" t="s">
        <v>137</v>
      </c>
      <c r="Q53" s="60">
        <v>82</v>
      </c>
      <c r="R53" s="60" t="s">
        <v>136</v>
      </c>
      <c r="S53" s="65">
        <f t="shared" ref="S53:S58" si="0">MAX(IF(H53="x",0,G53),IF(J53="x",0,I53),IF(L53="x",0,K53))</f>
        <v>68</v>
      </c>
      <c r="T53" s="65">
        <f t="shared" ref="T53:T58" si="1">MAX(IF(N53="x",0,M53),IF(P53="x",0,O53),IF(R53="x",0,Q53))</f>
        <v>79</v>
      </c>
      <c r="U53" s="72">
        <f t="shared" ref="U53:U58" si="2">S53+T53</f>
        <v>147</v>
      </c>
      <c r="V53" s="60" t="s">
        <v>91</v>
      </c>
      <c r="W53" s="67">
        <f t="shared" ref="W53:W60" si="3">U53*F53</f>
        <v>156.78474083368729</v>
      </c>
      <c r="X53" s="68" t="s">
        <v>149</v>
      </c>
    </row>
    <row r="54" spans="1:24" x14ac:dyDescent="0.2">
      <c r="A54" s="41">
        <v>67</v>
      </c>
      <c r="B54" s="63" t="s">
        <v>47</v>
      </c>
      <c r="C54" s="46">
        <v>40123</v>
      </c>
      <c r="D54" s="45" t="s">
        <v>48</v>
      </c>
      <c r="E54" s="43">
        <v>68.45</v>
      </c>
      <c r="F54" s="44">
        <f>POWER(10,([1]Parameetrid!$C$2*(LOG10(E54/[1]Parameetrid!$C$3))^2))</f>
        <v>1.250877632478173</v>
      </c>
      <c r="G54" s="60">
        <v>52</v>
      </c>
      <c r="H54" s="60" t="s">
        <v>137</v>
      </c>
      <c r="I54" s="64">
        <v>54</v>
      </c>
      <c r="J54" s="60" t="s">
        <v>137</v>
      </c>
      <c r="K54" s="60">
        <v>55</v>
      </c>
      <c r="L54" s="60" t="s">
        <v>137</v>
      </c>
      <c r="M54" s="60">
        <v>69</v>
      </c>
      <c r="N54" s="60" t="s">
        <v>136</v>
      </c>
      <c r="O54" s="60">
        <v>70</v>
      </c>
      <c r="P54" s="60" t="s">
        <v>137</v>
      </c>
      <c r="Q54" s="60">
        <v>72</v>
      </c>
      <c r="R54" s="60" t="s">
        <v>136</v>
      </c>
      <c r="S54" s="65">
        <f t="shared" si="0"/>
        <v>55</v>
      </c>
      <c r="T54" s="65">
        <f t="shared" si="1"/>
        <v>70</v>
      </c>
      <c r="U54" s="66">
        <f t="shared" si="2"/>
        <v>125</v>
      </c>
      <c r="V54" s="60" t="s">
        <v>92</v>
      </c>
      <c r="W54" s="67">
        <f t="shared" si="3"/>
        <v>156.35970405977162</v>
      </c>
      <c r="X54" s="68" t="s">
        <v>150</v>
      </c>
    </row>
    <row r="55" spans="1:24" x14ac:dyDescent="0.2">
      <c r="A55" s="41">
        <v>31</v>
      </c>
      <c r="B55" s="63" t="s">
        <v>83</v>
      </c>
      <c r="C55" s="46">
        <v>39903</v>
      </c>
      <c r="D55" s="45" t="s">
        <v>82</v>
      </c>
      <c r="E55" s="43">
        <v>55.5</v>
      </c>
      <c r="F55" s="44">
        <f>POWER(10,([1]Parameetrid!$C$2*(LOG10(E55/[1]Parameetrid!$C$3))^2))</f>
        <v>1.4260329580713254</v>
      </c>
      <c r="G55" s="60">
        <v>45</v>
      </c>
      <c r="H55" s="60" t="s">
        <v>137</v>
      </c>
      <c r="I55" s="64">
        <v>47</v>
      </c>
      <c r="J55" s="60" t="s">
        <v>136</v>
      </c>
      <c r="K55" s="60">
        <v>49</v>
      </c>
      <c r="L55" s="60" t="s">
        <v>136</v>
      </c>
      <c r="M55" s="60">
        <v>58</v>
      </c>
      <c r="N55" s="60" t="s">
        <v>137</v>
      </c>
      <c r="O55" s="60">
        <v>61</v>
      </c>
      <c r="P55" s="60" t="s">
        <v>137</v>
      </c>
      <c r="Q55" s="60">
        <v>63</v>
      </c>
      <c r="R55" s="60" t="s">
        <v>136</v>
      </c>
      <c r="S55" s="65">
        <f t="shared" si="0"/>
        <v>45</v>
      </c>
      <c r="T55" s="65">
        <f t="shared" si="1"/>
        <v>61</v>
      </c>
      <c r="U55" s="66">
        <f t="shared" si="2"/>
        <v>106</v>
      </c>
      <c r="V55" s="60" t="s">
        <v>93</v>
      </c>
      <c r="W55" s="67">
        <f t="shared" si="3"/>
        <v>151.15949355556049</v>
      </c>
      <c r="X55" s="68"/>
    </row>
    <row r="56" spans="1:24" x14ac:dyDescent="0.2">
      <c r="A56" s="41">
        <v>23</v>
      </c>
      <c r="B56" s="63" t="s">
        <v>85</v>
      </c>
      <c r="C56" s="46">
        <v>40305</v>
      </c>
      <c r="D56" s="45" t="s">
        <v>53</v>
      </c>
      <c r="E56" s="43">
        <v>62.2</v>
      </c>
      <c r="F56" s="44">
        <f>POWER(10,([1]Parameetrid!$C$2*(LOG10(E56/[1]Parameetrid!$C$3))^2))</f>
        <v>1.3230600910883565</v>
      </c>
      <c r="G56" s="60">
        <v>47</v>
      </c>
      <c r="H56" s="60" t="s">
        <v>137</v>
      </c>
      <c r="I56" s="64">
        <v>50</v>
      </c>
      <c r="J56" s="60" t="s">
        <v>137</v>
      </c>
      <c r="K56" s="60">
        <v>52</v>
      </c>
      <c r="L56" s="60" t="s">
        <v>137</v>
      </c>
      <c r="M56" s="60">
        <v>57</v>
      </c>
      <c r="N56" s="60" t="s">
        <v>137</v>
      </c>
      <c r="O56" s="60">
        <v>60</v>
      </c>
      <c r="P56" s="60" t="s">
        <v>137</v>
      </c>
      <c r="Q56" s="60">
        <v>62</v>
      </c>
      <c r="R56" s="60" t="s">
        <v>136</v>
      </c>
      <c r="S56" s="65">
        <f t="shared" ref="S56:S57" si="4">MAX(IF(H56="x",0,G56),IF(J56="x",0,I56),IF(L56="x",0,K56))</f>
        <v>52</v>
      </c>
      <c r="T56" s="65">
        <f t="shared" ref="T56:T57" si="5">MAX(IF(N56="x",0,M56),IF(P56="x",0,O56),IF(R56="x",0,Q56))</f>
        <v>60</v>
      </c>
      <c r="U56" s="66">
        <f t="shared" ref="U56:U57" si="6">S56+T56</f>
        <v>112</v>
      </c>
      <c r="V56" s="60">
        <v>4</v>
      </c>
      <c r="W56" s="67">
        <f t="shared" ref="W56:W57" si="7">U56*F56</f>
        <v>148.18273020189594</v>
      </c>
      <c r="X56" s="68"/>
    </row>
    <row r="57" spans="1:24" x14ac:dyDescent="0.2">
      <c r="A57" s="41">
        <v>17</v>
      </c>
      <c r="B57" s="63" t="s">
        <v>86</v>
      </c>
      <c r="C57" s="46">
        <v>39928</v>
      </c>
      <c r="D57" s="45" t="s">
        <v>82</v>
      </c>
      <c r="E57" s="43">
        <v>83.8</v>
      </c>
      <c r="F57" s="44">
        <f>POWER(10,([1]Parameetrid!$C$2*(LOG10(E57/[1]Parameetrid!$C$3))^2))</f>
        <v>1.1341778996808534</v>
      </c>
      <c r="G57" s="92">
        <v>45</v>
      </c>
      <c r="H57" s="60" t="s">
        <v>137</v>
      </c>
      <c r="I57" s="93">
        <v>48</v>
      </c>
      <c r="J57" s="60" t="s">
        <v>137</v>
      </c>
      <c r="K57" s="92">
        <v>50</v>
      </c>
      <c r="L57" s="60" t="s">
        <v>137</v>
      </c>
      <c r="M57" s="92">
        <v>55</v>
      </c>
      <c r="N57" s="60" t="s">
        <v>137</v>
      </c>
      <c r="O57" s="92">
        <v>57</v>
      </c>
      <c r="P57" s="60" t="s">
        <v>137</v>
      </c>
      <c r="Q57" s="60">
        <v>60</v>
      </c>
      <c r="R57" s="60" t="s">
        <v>137</v>
      </c>
      <c r="S57" s="65">
        <f t="shared" si="4"/>
        <v>50</v>
      </c>
      <c r="T57" s="65">
        <f t="shared" si="5"/>
        <v>60</v>
      </c>
      <c r="U57" s="66">
        <f t="shared" si="6"/>
        <v>110</v>
      </c>
      <c r="V57" s="60">
        <v>5</v>
      </c>
      <c r="W57" s="67">
        <f t="shared" si="7"/>
        <v>124.75956896489387</v>
      </c>
      <c r="X57" s="68"/>
    </row>
    <row r="58" spans="1:24" x14ac:dyDescent="0.2">
      <c r="A58" s="41">
        <v>63</v>
      </c>
      <c r="B58" s="63" t="s">
        <v>118</v>
      </c>
      <c r="C58" s="46" t="s">
        <v>117</v>
      </c>
      <c r="D58" s="45" t="s">
        <v>82</v>
      </c>
      <c r="E58" s="43">
        <v>61.5</v>
      </c>
      <c r="F58" s="44">
        <f>POWER(10,([1]Parameetrid!$C$2*(LOG10(E58/[1]Parameetrid!$C$3))^2))</f>
        <v>1.3324147798789978</v>
      </c>
      <c r="G58" s="60">
        <v>32</v>
      </c>
      <c r="H58" s="60" t="s">
        <v>137</v>
      </c>
      <c r="I58" s="64">
        <v>35</v>
      </c>
      <c r="J58" s="60" t="s">
        <v>137</v>
      </c>
      <c r="K58" s="60">
        <v>37</v>
      </c>
      <c r="L58" s="60" t="s">
        <v>136</v>
      </c>
      <c r="M58" s="60">
        <v>45</v>
      </c>
      <c r="N58" s="60" t="s">
        <v>137</v>
      </c>
      <c r="O58" s="60">
        <v>48</v>
      </c>
      <c r="P58" s="60" t="s">
        <v>137</v>
      </c>
      <c r="Q58" s="60">
        <v>51</v>
      </c>
      <c r="R58" s="60" t="s">
        <v>136</v>
      </c>
      <c r="S58" s="65">
        <f t="shared" si="0"/>
        <v>35</v>
      </c>
      <c r="T58" s="65">
        <f t="shared" si="1"/>
        <v>48</v>
      </c>
      <c r="U58" s="66">
        <f t="shared" si="2"/>
        <v>83</v>
      </c>
      <c r="V58" s="60">
        <v>6</v>
      </c>
      <c r="W58" s="67">
        <f t="shared" si="3"/>
        <v>110.59042672995682</v>
      </c>
      <c r="X58" s="68"/>
    </row>
    <row r="59" spans="1:24" x14ac:dyDescent="0.2">
      <c r="A59" s="94" t="s">
        <v>139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52"/>
    </row>
    <row r="60" spans="1:24" x14ac:dyDescent="0.2">
      <c r="A60" s="41">
        <v>59</v>
      </c>
      <c r="B60" s="63" t="s">
        <v>140</v>
      </c>
      <c r="C60" s="46">
        <v>38807</v>
      </c>
      <c r="D60" s="45" t="s">
        <v>53</v>
      </c>
      <c r="E60" s="43">
        <v>69.45</v>
      </c>
      <c r="F60" s="44">
        <f>POWER(10,([1]Parameetrid!$C$2*(LOG10(E60/[1]Parameetrid!$C$3))^2))</f>
        <v>1.2409707209524117</v>
      </c>
      <c r="G60" s="60">
        <v>60</v>
      </c>
      <c r="H60" s="60" t="s">
        <v>136</v>
      </c>
      <c r="I60" s="64">
        <v>61</v>
      </c>
      <c r="J60" s="60" t="s">
        <v>136</v>
      </c>
      <c r="K60" s="60">
        <v>61</v>
      </c>
      <c r="L60" s="60" t="s">
        <v>137</v>
      </c>
      <c r="M60" s="60">
        <v>75</v>
      </c>
      <c r="N60" s="60" t="s">
        <v>137</v>
      </c>
      <c r="O60" s="60">
        <v>78</v>
      </c>
      <c r="P60" s="60" t="s">
        <v>137</v>
      </c>
      <c r="Q60" s="60">
        <v>81</v>
      </c>
      <c r="R60" s="60" t="s">
        <v>137</v>
      </c>
      <c r="S60" s="65">
        <f t="shared" ref="S60" si="8">MAX(IF(H60="x",0,G60),IF(J60="x",0,I60),IF(L60="x",0,K60))</f>
        <v>61</v>
      </c>
      <c r="T60" s="65">
        <f t="shared" ref="T60" si="9">MAX(IF(N60="x",0,M60),IF(P60="x",0,O60),IF(R60="x",0,Q60))</f>
        <v>81</v>
      </c>
      <c r="U60" s="66">
        <f t="shared" ref="U60" si="10">S60+T60</f>
        <v>142</v>
      </c>
      <c r="V60" s="60" t="s">
        <v>91</v>
      </c>
      <c r="W60" s="67">
        <f t="shared" si="3"/>
        <v>176.21784237524247</v>
      </c>
      <c r="X60" s="68"/>
    </row>
    <row r="61" spans="1:24" x14ac:dyDescent="0.2">
      <c r="A61" s="104" t="s">
        <v>43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84"/>
    </row>
    <row r="62" spans="1:24" x14ac:dyDescent="0.2">
      <c r="A62" s="41">
        <v>55</v>
      </c>
      <c r="B62" s="62" t="s">
        <v>135</v>
      </c>
      <c r="C62" s="42">
        <v>2013</v>
      </c>
      <c r="D62" s="45" t="s">
        <v>49</v>
      </c>
      <c r="E62" s="43">
        <v>39.200000000000003</v>
      </c>
      <c r="F62" s="53">
        <f>POWER(10,([1]Parameetrid!$B$2*(LOG10(E62/[1]Parameetrid!$B$3))^2))</f>
        <v>2.227136659591836</v>
      </c>
      <c r="G62" s="60">
        <v>25</v>
      </c>
      <c r="H62" s="60" t="s">
        <v>137</v>
      </c>
      <c r="I62" s="64">
        <v>28</v>
      </c>
      <c r="J62" s="60" t="s">
        <v>137</v>
      </c>
      <c r="K62" s="60">
        <v>30</v>
      </c>
      <c r="L62" s="60" t="s">
        <v>137</v>
      </c>
      <c r="M62" s="60">
        <v>35</v>
      </c>
      <c r="N62" s="60" t="s">
        <v>137</v>
      </c>
      <c r="O62" s="60">
        <v>38</v>
      </c>
      <c r="P62" s="60" t="s">
        <v>137</v>
      </c>
      <c r="Q62" s="60">
        <v>40</v>
      </c>
      <c r="R62" s="60" t="s">
        <v>136</v>
      </c>
      <c r="S62" s="65">
        <f t="shared" ref="S62:S66" si="11">MAX(IF(H62="x",0,G62),IF(J62="x",0,I62),IF(L62="x",0,K62))</f>
        <v>30</v>
      </c>
      <c r="T62" s="65">
        <f t="shared" ref="T62:T66" si="12">MAX(IF(N62="x",0,M62),IF(P62="x",0,O62),IF(R62="x",0,Q62))</f>
        <v>38</v>
      </c>
      <c r="U62" s="66">
        <f t="shared" ref="U62:U66" si="13">S62+T62</f>
        <v>68</v>
      </c>
      <c r="V62" s="60" t="s">
        <v>91</v>
      </c>
      <c r="W62" s="67">
        <f t="shared" ref="W62:W66" si="14">U62*F62</f>
        <v>151.44529285224485</v>
      </c>
      <c r="X62" s="68"/>
    </row>
    <row r="63" spans="1:24" x14ac:dyDescent="0.2">
      <c r="A63" s="41">
        <v>22</v>
      </c>
      <c r="B63" s="62" t="s">
        <v>84</v>
      </c>
      <c r="C63" s="42">
        <v>41602</v>
      </c>
      <c r="D63" s="45" t="s">
        <v>53</v>
      </c>
      <c r="E63" s="43">
        <v>52.05</v>
      </c>
      <c r="F63" s="53">
        <f>POWER(10,([1]Parameetrid!$B$2*(LOG10(E63/[1]Parameetrid!$B$3))^2))</f>
        <v>1.7188645842741208</v>
      </c>
      <c r="G63" s="60">
        <v>35</v>
      </c>
      <c r="H63" s="60" t="s">
        <v>137</v>
      </c>
      <c r="I63" s="64">
        <v>38</v>
      </c>
      <c r="J63" s="60" t="s">
        <v>136</v>
      </c>
      <c r="K63" s="60">
        <v>38</v>
      </c>
      <c r="L63" s="60" t="s">
        <v>136</v>
      </c>
      <c r="M63" s="60">
        <v>43</v>
      </c>
      <c r="N63" s="60" t="s">
        <v>136</v>
      </c>
      <c r="O63" s="60">
        <v>43</v>
      </c>
      <c r="P63" s="60" t="s">
        <v>137</v>
      </c>
      <c r="Q63" s="60">
        <v>45</v>
      </c>
      <c r="R63" s="60" t="s">
        <v>137</v>
      </c>
      <c r="S63" s="65">
        <f t="shared" ref="S63" si="15">MAX(IF(H63="x",0,G63),IF(J63="x",0,I63),IF(L63="x",0,K63))</f>
        <v>35</v>
      </c>
      <c r="T63" s="65">
        <f t="shared" ref="T63" si="16">MAX(IF(N63="x",0,M63),IF(P63="x",0,O63),IF(R63="x",0,Q63))</f>
        <v>45</v>
      </c>
      <c r="U63" s="66">
        <f t="shared" ref="U63" si="17">S63+T63</f>
        <v>80</v>
      </c>
      <c r="V63" s="60" t="s">
        <v>92</v>
      </c>
      <c r="W63" s="67">
        <f t="shared" ref="W63" si="18">U63*F63</f>
        <v>137.50916674192968</v>
      </c>
      <c r="X63" s="68"/>
    </row>
    <row r="64" spans="1:24" x14ac:dyDescent="0.2">
      <c r="A64" s="41">
        <v>33</v>
      </c>
      <c r="B64" s="81" t="s">
        <v>114</v>
      </c>
      <c r="C64" s="46">
        <v>41553</v>
      </c>
      <c r="D64" s="45" t="s">
        <v>53</v>
      </c>
      <c r="E64" s="43">
        <v>55.5</v>
      </c>
      <c r="F64" s="53">
        <f>POWER(10,([1]Parameetrid!$B$2*(LOG10(E64/[1]Parameetrid!$B$3))^2))</f>
        <v>1.6323658182514695</v>
      </c>
      <c r="G64" s="60">
        <v>30</v>
      </c>
      <c r="H64" s="60" t="s">
        <v>137</v>
      </c>
      <c r="I64" s="64">
        <v>33</v>
      </c>
      <c r="J64" s="60" t="s">
        <v>137</v>
      </c>
      <c r="K64" s="60">
        <v>35</v>
      </c>
      <c r="L64" s="60" t="s">
        <v>136</v>
      </c>
      <c r="M64" s="60">
        <v>40</v>
      </c>
      <c r="N64" s="60" t="s">
        <v>137</v>
      </c>
      <c r="O64" s="60">
        <v>43</v>
      </c>
      <c r="P64" s="60" t="s">
        <v>137</v>
      </c>
      <c r="Q64" s="60">
        <v>45</v>
      </c>
      <c r="R64" s="60" t="s">
        <v>137</v>
      </c>
      <c r="S64" s="65">
        <f t="shared" si="11"/>
        <v>33</v>
      </c>
      <c r="T64" s="65">
        <f t="shared" si="12"/>
        <v>45</v>
      </c>
      <c r="U64" s="66">
        <f t="shared" si="13"/>
        <v>78</v>
      </c>
      <c r="V64" s="60" t="s">
        <v>93</v>
      </c>
      <c r="W64" s="67">
        <f t="shared" si="14"/>
        <v>127.32453382361463</v>
      </c>
      <c r="X64" s="68"/>
    </row>
    <row r="65" spans="1:24" x14ac:dyDescent="0.2">
      <c r="A65" s="41">
        <v>43</v>
      </c>
      <c r="B65" s="62" t="s">
        <v>115</v>
      </c>
      <c r="C65" s="42">
        <v>42004</v>
      </c>
      <c r="D65" s="82" t="s">
        <v>53</v>
      </c>
      <c r="E65" s="43">
        <v>53.8</v>
      </c>
      <c r="F65" s="53">
        <f>POWER(10,([1]Parameetrid!$B$2*(LOG10(E65/[1]Parameetrid!$B$3))^2))</f>
        <v>1.6731969884668412</v>
      </c>
      <c r="G65" s="60">
        <v>28</v>
      </c>
      <c r="H65" s="60" t="s">
        <v>137</v>
      </c>
      <c r="I65" s="64">
        <v>30</v>
      </c>
      <c r="J65" s="60" t="s">
        <v>137</v>
      </c>
      <c r="K65" s="60">
        <v>32</v>
      </c>
      <c r="L65" s="60" t="s">
        <v>137</v>
      </c>
      <c r="M65" s="60">
        <v>38</v>
      </c>
      <c r="N65" s="60" t="s">
        <v>136</v>
      </c>
      <c r="O65" s="60">
        <v>38</v>
      </c>
      <c r="P65" s="60" t="s">
        <v>137</v>
      </c>
      <c r="Q65" s="60">
        <v>40</v>
      </c>
      <c r="R65" s="60" t="s">
        <v>136</v>
      </c>
      <c r="S65" s="65">
        <f t="shared" si="11"/>
        <v>32</v>
      </c>
      <c r="T65" s="65">
        <f t="shared" si="12"/>
        <v>38</v>
      </c>
      <c r="U65" s="66">
        <f t="shared" si="13"/>
        <v>70</v>
      </c>
      <c r="V65" s="60">
        <v>4</v>
      </c>
      <c r="W65" s="67">
        <f t="shared" si="14"/>
        <v>117.12378919267888</v>
      </c>
      <c r="X65" s="68"/>
    </row>
    <row r="66" spans="1:24" x14ac:dyDescent="0.2">
      <c r="A66" s="41">
        <v>46</v>
      </c>
      <c r="B66" s="62" t="s">
        <v>119</v>
      </c>
      <c r="C66" s="42">
        <v>42078</v>
      </c>
      <c r="D66" s="45" t="s">
        <v>82</v>
      </c>
      <c r="E66" s="43">
        <v>58</v>
      </c>
      <c r="F66" s="53">
        <f>POWER(10,([1]Parameetrid!$B$2*(LOG10(E66/[1]Parameetrid!$B$3))^2))</f>
        <v>1.5778758885278525</v>
      </c>
      <c r="G66" s="60">
        <v>28</v>
      </c>
      <c r="H66" s="60" t="s">
        <v>137</v>
      </c>
      <c r="I66" s="64">
        <v>31</v>
      </c>
      <c r="J66" s="60" t="s">
        <v>137</v>
      </c>
      <c r="K66" s="60">
        <v>33</v>
      </c>
      <c r="L66" s="60" t="s">
        <v>136</v>
      </c>
      <c r="M66" s="60">
        <v>38</v>
      </c>
      <c r="N66" s="60" t="s">
        <v>136</v>
      </c>
      <c r="O66" s="60">
        <v>38</v>
      </c>
      <c r="P66" s="60" t="s">
        <v>137</v>
      </c>
      <c r="Q66" s="60">
        <v>40</v>
      </c>
      <c r="R66" s="60" t="s">
        <v>136</v>
      </c>
      <c r="S66" s="65">
        <f t="shared" si="11"/>
        <v>31</v>
      </c>
      <c r="T66" s="65">
        <f t="shared" si="12"/>
        <v>38</v>
      </c>
      <c r="U66" s="66">
        <f t="shared" si="13"/>
        <v>69</v>
      </c>
      <c r="V66" s="60">
        <v>5</v>
      </c>
      <c r="W66" s="67">
        <f t="shared" si="14"/>
        <v>108.87343630842183</v>
      </c>
      <c r="X66" s="68"/>
    </row>
    <row r="67" spans="1:24" x14ac:dyDescent="0.2">
      <c r="A67" s="10"/>
      <c r="B67" s="10"/>
      <c r="C67" s="10"/>
      <c r="D67" s="11"/>
      <c r="E67" s="12"/>
      <c r="F67" s="13"/>
      <c r="G67" s="10"/>
      <c r="H67" s="10"/>
      <c r="I67" s="14"/>
      <c r="J67" s="14"/>
      <c r="K67" s="11"/>
      <c r="L67" s="11"/>
      <c r="M67" s="10"/>
      <c r="N67" s="10"/>
      <c r="O67" s="14"/>
      <c r="P67" s="14"/>
      <c r="Q67" s="14"/>
      <c r="R67" s="14"/>
      <c r="S67" s="11"/>
      <c r="T67" s="11"/>
      <c r="U67" s="11"/>
      <c r="V67" s="15"/>
      <c r="W67" s="16"/>
    </row>
    <row r="68" spans="1:24" x14ac:dyDescent="0.2">
      <c r="B68" s="17" t="s">
        <v>14</v>
      </c>
      <c r="C68" s="9" t="s">
        <v>58</v>
      </c>
      <c r="D68" s="18"/>
      <c r="E68" s="1"/>
      <c r="F68" s="19" t="s">
        <v>15</v>
      </c>
      <c r="G68" s="9" t="s">
        <v>16</v>
      </c>
      <c r="H68" s="20"/>
      <c r="I68" s="20"/>
      <c r="J68" s="20"/>
      <c r="K68" s="21"/>
      <c r="L68" s="21"/>
      <c r="M68" s="7"/>
      <c r="N68" s="7"/>
      <c r="O68" s="17" t="s">
        <v>17</v>
      </c>
      <c r="P68" s="22"/>
      <c r="Q68" s="17"/>
      <c r="R68" s="48" t="s">
        <v>60</v>
      </c>
      <c r="S68" s="23" t="s">
        <v>79</v>
      </c>
      <c r="T68" s="24"/>
    </row>
    <row r="69" spans="1:24" x14ac:dyDescent="0.2">
      <c r="B69" s="10"/>
      <c r="C69" s="9"/>
      <c r="D69" s="18"/>
      <c r="E69" s="25"/>
      <c r="F69" s="8"/>
      <c r="G69" s="80" t="s">
        <v>99</v>
      </c>
      <c r="H69" s="20"/>
      <c r="I69" s="20"/>
      <c r="J69" s="20"/>
      <c r="K69" s="21"/>
      <c r="L69" s="21"/>
      <c r="M69" s="7"/>
      <c r="N69" s="7"/>
      <c r="O69" s="26" t="s">
        <v>18</v>
      </c>
      <c r="P69" s="21"/>
      <c r="R69" s="26"/>
      <c r="S69" s="23" t="s">
        <v>90</v>
      </c>
      <c r="T69" s="6"/>
    </row>
    <row r="70" spans="1:24" x14ac:dyDescent="0.2">
      <c r="B70" s="10"/>
      <c r="C70" s="9"/>
      <c r="D70" s="18"/>
      <c r="E70" s="25"/>
      <c r="F70" s="8"/>
      <c r="G70" s="22" t="s">
        <v>80</v>
      </c>
      <c r="H70" s="20"/>
      <c r="I70" s="20"/>
      <c r="J70" s="20"/>
      <c r="K70" s="21"/>
      <c r="L70" s="21"/>
      <c r="M70" s="7"/>
      <c r="N70" s="7"/>
      <c r="O70" s="26"/>
      <c r="P70" s="21"/>
      <c r="R70" s="26"/>
      <c r="S70" s="23"/>
      <c r="T70" s="6"/>
    </row>
    <row r="71" spans="1:24" x14ac:dyDescent="0.2">
      <c r="B71" s="10"/>
      <c r="C71" s="9"/>
      <c r="D71" s="18"/>
      <c r="E71" s="25"/>
      <c r="F71" s="8"/>
      <c r="G71" s="22"/>
      <c r="H71" s="20"/>
      <c r="I71" s="20"/>
      <c r="J71" s="20"/>
      <c r="K71" s="21"/>
      <c r="L71" s="21"/>
      <c r="M71" s="7"/>
      <c r="N71" s="7"/>
      <c r="O71" s="26"/>
      <c r="P71" s="21"/>
      <c r="R71" s="26"/>
      <c r="S71" s="23"/>
      <c r="T71" s="6"/>
    </row>
    <row r="72" spans="1:24" x14ac:dyDescent="0.2">
      <c r="B72" s="10"/>
      <c r="C72" s="9"/>
      <c r="D72" s="18"/>
      <c r="E72" s="25"/>
      <c r="F72" s="8"/>
      <c r="G72" s="22"/>
      <c r="H72" s="20"/>
      <c r="I72" s="20"/>
      <c r="J72" s="20"/>
      <c r="K72" s="21"/>
      <c r="L72" s="21"/>
      <c r="M72" s="7"/>
      <c r="N72" s="7"/>
      <c r="O72" s="26"/>
      <c r="P72" s="21"/>
      <c r="R72" s="26"/>
      <c r="S72" s="23"/>
      <c r="T72" s="6"/>
    </row>
    <row r="73" spans="1:24" x14ac:dyDescent="0.2">
      <c r="B73" s="10"/>
      <c r="C73" s="9"/>
      <c r="D73" s="18"/>
      <c r="E73" s="25"/>
      <c r="F73" s="8"/>
      <c r="G73" s="22"/>
      <c r="H73" s="20"/>
      <c r="I73" s="20"/>
      <c r="J73" s="20"/>
      <c r="K73" s="21"/>
      <c r="L73" s="21"/>
      <c r="M73" s="7"/>
      <c r="N73" s="7"/>
      <c r="O73" s="26"/>
      <c r="P73" s="21"/>
      <c r="R73" s="26"/>
      <c r="S73" s="23"/>
      <c r="T73" s="6"/>
    </row>
    <row r="74" spans="1:24" x14ac:dyDescent="0.2">
      <c r="B74" s="10"/>
      <c r="C74" s="9"/>
      <c r="D74" s="18"/>
      <c r="E74" s="25"/>
      <c r="F74" s="8"/>
      <c r="G74" s="22"/>
      <c r="H74" s="20"/>
      <c r="I74" s="20"/>
      <c r="J74" s="20"/>
      <c r="K74" s="21"/>
      <c r="L74" s="21"/>
      <c r="M74" s="7"/>
      <c r="N74" s="7"/>
      <c r="O74" s="26"/>
      <c r="P74" s="21"/>
      <c r="R74" s="26"/>
      <c r="S74" s="23"/>
      <c r="T74" s="6"/>
    </row>
    <row r="75" spans="1:24" x14ac:dyDescent="0.2">
      <c r="B75" s="10"/>
      <c r="C75" s="9"/>
      <c r="D75" s="18"/>
      <c r="E75" s="25"/>
      <c r="F75" s="8"/>
      <c r="G75" s="22"/>
      <c r="H75" s="20"/>
      <c r="I75" s="20"/>
      <c r="J75" s="20"/>
      <c r="K75" s="21"/>
      <c r="L75" s="21"/>
      <c r="M75" s="7"/>
      <c r="N75" s="7"/>
      <c r="O75" s="26"/>
      <c r="P75" s="21"/>
      <c r="R75" s="26"/>
      <c r="S75" s="23"/>
      <c r="T75" s="6"/>
    </row>
    <row r="76" spans="1:24" x14ac:dyDescent="0.2">
      <c r="B76" s="10"/>
      <c r="C76" s="9"/>
      <c r="D76" s="18"/>
      <c r="E76" s="25"/>
      <c r="F76" s="8"/>
      <c r="G76" s="22"/>
      <c r="H76" s="20"/>
      <c r="I76" s="20"/>
      <c r="J76" s="20"/>
      <c r="K76" s="21"/>
      <c r="L76" s="21"/>
      <c r="M76" s="7"/>
      <c r="N76" s="7"/>
      <c r="O76" s="26"/>
      <c r="P76" s="21"/>
      <c r="R76" s="26"/>
      <c r="S76" s="23"/>
      <c r="T76" s="6"/>
    </row>
    <row r="77" spans="1:24" x14ac:dyDescent="0.2">
      <c r="B77" s="10"/>
      <c r="C77" s="9"/>
      <c r="D77" s="18"/>
      <c r="E77" s="25"/>
      <c r="F77" s="8"/>
      <c r="G77" s="22"/>
      <c r="H77" s="20"/>
      <c r="I77" s="20"/>
      <c r="J77" s="20"/>
      <c r="K77" s="21"/>
      <c r="L77" s="21"/>
      <c r="M77" s="7"/>
      <c r="N77" s="7"/>
      <c r="O77" s="26"/>
      <c r="P77" s="21"/>
      <c r="R77" s="26"/>
      <c r="S77" s="23"/>
      <c r="T77" s="6"/>
    </row>
    <row r="78" spans="1:24" x14ac:dyDescent="0.2">
      <c r="B78" s="10"/>
      <c r="C78" s="9"/>
      <c r="D78" s="18"/>
      <c r="E78" s="25"/>
      <c r="F78" s="8"/>
      <c r="G78" s="22"/>
      <c r="H78" s="20"/>
      <c r="I78" s="20"/>
      <c r="J78" s="20"/>
      <c r="K78" s="21"/>
      <c r="L78" s="21"/>
      <c r="M78" s="7"/>
      <c r="N78" s="7"/>
      <c r="O78" s="26"/>
      <c r="P78" s="21"/>
      <c r="R78" s="26"/>
      <c r="S78" s="23"/>
      <c r="T78" s="6"/>
    </row>
    <row r="79" spans="1:24" x14ac:dyDescent="0.2">
      <c r="B79" s="10"/>
      <c r="C79" s="9"/>
      <c r="D79" s="18"/>
      <c r="E79" s="25"/>
      <c r="F79" s="8"/>
      <c r="G79" s="22"/>
      <c r="H79" s="20"/>
      <c r="I79" s="20"/>
      <c r="J79" s="20"/>
      <c r="K79" s="21"/>
      <c r="L79" s="21"/>
      <c r="M79" s="7"/>
      <c r="N79" s="7"/>
      <c r="O79" s="26"/>
      <c r="P79" s="21"/>
      <c r="R79" s="26"/>
      <c r="S79" s="23"/>
      <c r="T79" s="6"/>
    </row>
    <row r="80" spans="1:24" x14ac:dyDescent="0.2">
      <c r="B80" s="10"/>
      <c r="C80" s="9"/>
      <c r="D80" s="18"/>
      <c r="E80" s="25"/>
      <c r="F80" s="8"/>
      <c r="G80" s="22"/>
      <c r="H80" s="20"/>
      <c r="I80" s="20"/>
      <c r="J80" s="20"/>
      <c r="K80" s="21"/>
      <c r="L80" s="21"/>
      <c r="M80" s="7"/>
      <c r="N80" s="7"/>
      <c r="O80" s="26"/>
      <c r="P80" s="21"/>
      <c r="R80" s="26"/>
      <c r="S80" s="23"/>
      <c r="T80" s="6"/>
    </row>
    <row r="81" spans="1:24" x14ac:dyDescent="0.2">
      <c r="B81" s="10"/>
      <c r="C81" s="9"/>
      <c r="D81" s="18"/>
      <c r="E81" s="25"/>
      <c r="F81" s="8"/>
      <c r="G81" s="22"/>
      <c r="H81" s="20"/>
      <c r="I81" s="20"/>
      <c r="J81" s="20"/>
      <c r="K81" s="21"/>
      <c r="L81" s="21"/>
      <c r="M81" s="7"/>
      <c r="N81" s="7"/>
      <c r="O81" s="26"/>
      <c r="P81" s="21"/>
      <c r="R81" s="26"/>
      <c r="S81" s="23"/>
      <c r="T81" s="6"/>
    </row>
    <row r="82" spans="1:24" x14ac:dyDescent="0.2">
      <c r="B82" s="10"/>
      <c r="C82" s="9"/>
      <c r="D82" s="18"/>
      <c r="E82" s="25"/>
      <c r="F82" s="8"/>
      <c r="G82" s="22"/>
      <c r="H82" s="20"/>
      <c r="I82" s="20"/>
      <c r="J82" s="20"/>
      <c r="K82" s="21"/>
      <c r="L82" s="21"/>
      <c r="M82" s="7"/>
      <c r="N82" s="7"/>
      <c r="O82" s="26"/>
      <c r="P82" s="21"/>
      <c r="R82" s="26"/>
      <c r="S82" s="23"/>
      <c r="T82" s="6"/>
    </row>
    <row r="83" spans="1:24" x14ac:dyDescent="0.2">
      <c r="B83" s="10"/>
      <c r="C83" s="9"/>
      <c r="D83" s="18"/>
      <c r="E83" s="25"/>
      <c r="F83" s="8"/>
      <c r="G83" s="22"/>
      <c r="H83" s="20"/>
      <c r="I83" s="20"/>
      <c r="J83" s="20"/>
      <c r="K83" s="21"/>
      <c r="L83" s="21"/>
      <c r="M83" s="7"/>
      <c r="N83" s="7"/>
      <c r="O83" s="26"/>
      <c r="P83" s="21"/>
      <c r="R83" s="26"/>
      <c r="S83" s="23"/>
      <c r="T83" s="6"/>
    </row>
    <row r="84" spans="1:24" x14ac:dyDescent="0.2">
      <c r="B84" s="10"/>
      <c r="C84" s="9"/>
      <c r="D84" s="18"/>
      <c r="E84" s="25"/>
      <c r="F84" s="8"/>
      <c r="G84" s="22"/>
      <c r="H84" s="20"/>
      <c r="I84" s="20"/>
      <c r="J84" s="20"/>
      <c r="K84" s="21"/>
      <c r="L84" s="21"/>
      <c r="M84" s="7"/>
      <c r="N84" s="7"/>
      <c r="O84" s="26"/>
      <c r="P84" s="21"/>
      <c r="R84" s="26"/>
      <c r="S84" s="23"/>
      <c r="T84" s="6"/>
    </row>
    <row r="85" spans="1:24" x14ac:dyDescent="0.2">
      <c r="B85" s="10"/>
      <c r="C85" s="9"/>
      <c r="D85" s="18"/>
      <c r="E85" s="25"/>
      <c r="F85" s="8"/>
      <c r="G85" s="22"/>
      <c r="H85" s="20"/>
      <c r="I85" s="20"/>
      <c r="J85" s="20"/>
      <c r="K85" s="21"/>
      <c r="L85" s="21"/>
      <c r="M85" s="7"/>
      <c r="N85" s="7"/>
      <c r="O85" s="26"/>
      <c r="P85" s="21"/>
      <c r="R85" s="26"/>
      <c r="S85" s="23"/>
      <c r="T85" s="6"/>
    </row>
    <row r="86" spans="1:24" x14ac:dyDescent="0.2">
      <c r="B86" s="10"/>
      <c r="C86" s="9"/>
      <c r="D86" s="18"/>
      <c r="E86" s="25"/>
      <c r="F86" s="8"/>
      <c r="G86" s="22"/>
      <c r="H86" s="20"/>
      <c r="I86" s="20"/>
      <c r="J86" s="20"/>
      <c r="K86" s="21"/>
      <c r="L86" s="21"/>
      <c r="M86" s="7"/>
      <c r="N86" s="7"/>
      <c r="O86" s="26"/>
      <c r="P86" s="21"/>
      <c r="R86" s="26"/>
      <c r="S86" s="23"/>
      <c r="T86" s="6"/>
    </row>
    <row r="87" spans="1:24" x14ac:dyDescent="0.2">
      <c r="B87" s="10"/>
      <c r="C87" s="9"/>
      <c r="D87" s="18"/>
      <c r="E87" s="25"/>
      <c r="F87" s="8"/>
      <c r="G87" s="22"/>
      <c r="H87" s="20"/>
      <c r="I87" s="20"/>
      <c r="J87" s="20"/>
      <c r="K87" s="21"/>
      <c r="L87" s="21"/>
      <c r="M87" s="7"/>
      <c r="N87" s="7"/>
      <c r="O87" s="26"/>
      <c r="P87" s="21"/>
      <c r="R87" s="26"/>
      <c r="S87" s="23"/>
      <c r="T87" s="6"/>
    </row>
    <row r="88" spans="1:24" x14ac:dyDescent="0.2">
      <c r="B88" s="10"/>
      <c r="C88" s="9"/>
      <c r="D88" s="18"/>
      <c r="E88" s="25"/>
      <c r="F88" s="8"/>
      <c r="G88" s="22"/>
      <c r="H88" s="20"/>
      <c r="I88" s="20"/>
      <c r="J88" s="20"/>
      <c r="K88" s="21"/>
      <c r="L88" s="21"/>
      <c r="M88" s="7"/>
      <c r="N88" s="7"/>
      <c r="O88" s="26"/>
      <c r="P88" s="21"/>
      <c r="R88" s="26"/>
      <c r="S88" s="23"/>
      <c r="T88" s="6"/>
    </row>
    <row r="89" spans="1:24" ht="15.75" x14ac:dyDescent="0.25">
      <c r="A89" s="102" t="s">
        <v>25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35"/>
      <c r="S89" s="21"/>
      <c r="T89" s="21"/>
      <c r="U89" s="21"/>
      <c r="V89" s="21"/>
      <c r="W89" s="21"/>
    </row>
    <row r="90" spans="1:24" ht="15.75" x14ac:dyDescent="0.25">
      <c r="A90" s="103" t="s">
        <v>123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27"/>
      <c r="S90" s="36"/>
      <c r="T90" s="36"/>
      <c r="U90" s="36"/>
      <c r="V90" s="36"/>
      <c r="W90" s="36"/>
    </row>
    <row r="91" spans="1:24" ht="15.7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36"/>
      <c r="T91" s="36"/>
      <c r="U91" s="36"/>
      <c r="V91" s="36"/>
      <c r="W91" s="36"/>
    </row>
    <row r="92" spans="1:24" ht="15" x14ac:dyDescent="0.2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30"/>
      <c r="T92" s="30"/>
      <c r="U92" s="30"/>
      <c r="V92" s="30"/>
      <c r="W92" s="30"/>
    </row>
    <row r="93" spans="1:24" ht="15" x14ac:dyDescent="0.25">
      <c r="A93" s="28"/>
      <c r="B93" s="28" t="s">
        <v>26</v>
      </c>
      <c r="C93" s="28" t="s">
        <v>129</v>
      </c>
      <c r="D93" s="28"/>
      <c r="E93" s="28"/>
      <c r="F93" s="28"/>
      <c r="G93" s="28" t="s">
        <v>126</v>
      </c>
      <c r="H93" s="28"/>
      <c r="I93" s="28"/>
      <c r="J93" s="28"/>
      <c r="K93" s="28"/>
      <c r="L93" s="28"/>
      <c r="M93" s="28"/>
      <c r="N93" s="28"/>
      <c r="O93" s="28"/>
      <c r="P93" s="29"/>
      <c r="Q93" s="29"/>
      <c r="R93" s="28"/>
      <c r="S93" s="30"/>
      <c r="T93" s="30"/>
      <c r="U93" s="30"/>
      <c r="V93" s="30"/>
      <c r="W93" s="30"/>
    </row>
    <row r="94" spans="1:24" ht="15" x14ac:dyDescent="0.25">
      <c r="A94" s="28"/>
      <c r="B94" s="28" t="s">
        <v>28</v>
      </c>
      <c r="C94" s="31" t="s">
        <v>128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9"/>
      <c r="Q94" s="29"/>
      <c r="R94" s="28"/>
      <c r="S94" s="30"/>
      <c r="T94" s="30"/>
      <c r="U94" s="30"/>
      <c r="V94" s="30"/>
      <c r="W94" s="30"/>
    </row>
    <row r="95" spans="1:24" s="57" customFormat="1" x14ac:dyDescent="0.2">
      <c r="A95" s="10"/>
      <c r="B95" s="54"/>
      <c r="C95" s="55"/>
      <c r="D95" s="56"/>
      <c r="E95" s="12"/>
      <c r="F95" s="13"/>
      <c r="G95" s="10"/>
      <c r="H95" s="11"/>
      <c r="J95" s="11"/>
      <c r="K95" s="10"/>
      <c r="L95" s="11"/>
      <c r="M95" s="10"/>
      <c r="N95" s="11"/>
      <c r="O95" s="10"/>
      <c r="P95" s="11"/>
      <c r="Q95" s="10"/>
      <c r="R95" s="11"/>
      <c r="S95" s="56"/>
      <c r="T95" s="56"/>
      <c r="U95" s="56"/>
      <c r="V95" s="15"/>
      <c r="W95" s="16"/>
      <c r="X95" s="58"/>
    </row>
    <row r="96" spans="1:24" x14ac:dyDescent="0.2">
      <c r="A96" s="96" t="s">
        <v>0</v>
      </c>
      <c r="B96" s="96"/>
      <c r="C96" s="96"/>
      <c r="D96" s="96"/>
      <c r="E96" s="96"/>
      <c r="F96" s="96"/>
      <c r="G96" s="96" t="s">
        <v>1</v>
      </c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38"/>
      <c r="S96" s="96" t="s">
        <v>2</v>
      </c>
      <c r="T96" s="96"/>
      <c r="U96" s="96"/>
      <c r="V96" s="96"/>
      <c r="W96" s="96"/>
      <c r="X96" s="49" t="s">
        <v>35</v>
      </c>
    </row>
    <row r="97" spans="1:24" ht="12.95" customHeight="1" x14ac:dyDescent="0.2">
      <c r="A97" s="97" t="s">
        <v>3</v>
      </c>
      <c r="B97" s="97" t="s">
        <v>4</v>
      </c>
      <c r="C97" s="97" t="s">
        <v>5</v>
      </c>
      <c r="D97" s="97" t="s">
        <v>6</v>
      </c>
      <c r="E97" s="98" t="s">
        <v>7</v>
      </c>
      <c r="F97" s="95" t="s">
        <v>8</v>
      </c>
      <c r="G97" s="100" t="s">
        <v>9</v>
      </c>
      <c r="H97" s="100"/>
      <c r="I97" s="100"/>
      <c r="J97" s="100"/>
      <c r="K97" s="100"/>
      <c r="L97" s="40"/>
      <c r="M97" s="100" t="s">
        <v>10</v>
      </c>
      <c r="N97" s="100"/>
      <c r="O97" s="100"/>
      <c r="P97" s="100"/>
      <c r="Q97" s="100"/>
      <c r="R97" s="40"/>
      <c r="S97" s="100" t="s">
        <v>32</v>
      </c>
      <c r="T97" s="100" t="s">
        <v>31</v>
      </c>
      <c r="U97" s="100" t="s">
        <v>11</v>
      </c>
      <c r="V97" s="101" t="s">
        <v>12</v>
      </c>
      <c r="W97" s="99" t="s">
        <v>13</v>
      </c>
      <c r="X97" s="51" t="s">
        <v>36</v>
      </c>
    </row>
    <row r="98" spans="1:24" x14ac:dyDescent="0.2">
      <c r="A98" s="97"/>
      <c r="B98" s="97"/>
      <c r="C98" s="97"/>
      <c r="D98" s="97"/>
      <c r="E98" s="98"/>
      <c r="F98" s="95"/>
      <c r="G98" s="40">
        <v>1</v>
      </c>
      <c r="H98" s="40"/>
      <c r="I98" s="40">
        <v>2</v>
      </c>
      <c r="J98" s="40"/>
      <c r="K98" s="40">
        <v>3</v>
      </c>
      <c r="L98" s="40"/>
      <c r="M98" s="40">
        <v>1</v>
      </c>
      <c r="N98" s="40"/>
      <c r="O98" s="40">
        <v>2</v>
      </c>
      <c r="P98" s="40"/>
      <c r="Q98" s="40">
        <v>3</v>
      </c>
      <c r="R98" s="40"/>
      <c r="S98" s="100"/>
      <c r="T98" s="100"/>
      <c r="U98" s="100"/>
      <c r="V98" s="101"/>
      <c r="W98" s="99"/>
      <c r="X98" s="37" t="s">
        <v>37</v>
      </c>
    </row>
    <row r="99" spans="1:24" x14ac:dyDescent="0.2">
      <c r="A99" s="104" t="s">
        <v>44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83"/>
    </row>
    <row r="100" spans="1:24" x14ac:dyDescent="0.2">
      <c r="A100" s="41">
        <v>18</v>
      </c>
      <c r="B100" s="62" t="s">
        <v>71</v>
      </c>
      <c r="C100" s="42">
        <v>40900</v>
      </c>
      <c r="D100" s="45" t="s">
        <v>49</v>
      </c>
      <c r="E100" s="43">
        <v>70.7</v>
      </c>
      <c r="F100" s="53">
        <f>POWER(10,([1]Parameetrid!$B$2*(LOG10(E100/[1]Parameetrid!$B$3))^2))</f>
        <v>1.3751343774290095</v>
      </c>
      <c r="G100" s="60">
        <v>62</v>
      </c>
      <c r="H100" s="60" t="s">
        <v>137</v>
      </c>
      <c r="I100" s="64">
        <v>66</v>
      </c>
      <c r="J100" s="60" t="s">
        <v>137</v>
      </c>
      <c r="K100" s="60">
        <v>68</v>
      </c>
      <c r="L100" s="60" t="s">
        <v>136</v>
      </c>
      <c r="M100" s="60">
        <v>80</v>
      </c>
      <c r="N100" s="60" t="s">
        <v>137</v>
      </c>
      <c r="O100" s="60">
        <v>85</v>
      </c>
      <c r="P100" s="60" t="s">
        <v>137</v>
      </c>
      <c r="Q100" s="60">
        <v>87</v>
      </c>
      <c r="R100" s="60" t="s">
        <v>136</v>
      </c>
      <c r="S100" s="65">
        <f>MAX(IF(H100="x",0,G100),IF(J100="x",0,I100),IF(L100="x",0,K100))</f>
        <v>66</v>
      </c>
      <c r="T100" s="65">
        <f>MAX(IF(N100="x",0,M100),IF(P100="x",0,O100),IF(R100="x",0,Q100))</f>
        <v>85</v>
      </c>
      <c r="U100" s="66">
        <f>S100+T100</f>
        <v>151</v>
      </c>
      <c r="V100" s="60" t="s">
        <v>91</v>
      </c>
      <c r="W100" s="67">
        <f>U100*F100</f>
        <v>207.64529099178043</v>
      </c>
      <c r="X100" s="68"/>
    </row>
    <row r="101" spans="1:24" x14ac:dyDescent="0.2">
      <c r="A101" s="41">
        <v>4</v>
      </c>
      <c r="B101" s="62" t="s">
        <v>124</v>
      </c>
      <c r="C101" s="46" t="s">
        <v>81</v>
      </c>
      <c r="D101" s="45" t="s">
        <v>49</v>
      </c>
      <c r="E101" s="43">
        <v>62.9</v>
      </c>
      <c r="F101" s="53">
        <f>POWER(10,([1]Parameetrid!$B$2*(LOG10(E101/[1]Parameetrid!$B$3))^2))</f>
        <v>1.4870156141341997</v>
      </c>
      <c r="G101" s="60">
        <v>45</v>
      </c>
      <c r="H101" s="60" t="s">
        <v>137</v>
      </c>
      <c r="I101" s="64">
        <v>50</v>
      </c>
      <c r="J101" s="60" t="s">
        <v>137</v>
      </c>
      <c r="K101" s="60">
        <v>55</v>
      </c>
      <c r="L101" s="60" t="s">
        <v>137</v>
      </c>
      <c r="M101" s="60">
        <v>70</v>
      </c>
      <c r="N101" s="60" t="s">
        <v>137</v>
      </c>
      <c r="O101" s="60">
        <v>75</v>
      </c>
      <c r="P101" s="60" t="s">
        <v>136</v>
      </c>
      <c r="Q101" s="60">
        <v>80</v>
      </c>
      <c r="R101" s="60" t="s">
        <v>136</v>
      </c>
      <c r="S101" s="65">
        <f>MAX(IF(H101="x",0,G101),IF(J101="x",0,I101),IF(L101="x",0,K101))</f>
        <v>55</v>
      </c>
      <c r="T101" s="65">
        <f>MAX(IF(N101="x",0,M101),IF(P101="x",0,O101),IF(R101="x",0,Q101))</f>
        <v>70</v>
      </c>
      <c r="U101" s="66">
        <f>S101+T101</f>
        <v>125</v>
      </c>
      <c r="V101" s="60" t="s">
        <v>92</v>
      </c>
      <c r="W101" s="67">
        <f>U101*F101</f>
        <v>185.87695176677497</v>
      </c>
      <c r="X101" s="68"/>
    </row>
    <row r="102" spans="1:24" x14ac:dyDescent="0.2">
      <c r="A102" s="41">
        <v>47</v>
      </c>
      <c r="B102" s="62" t="s">
        <v>52</v>
      </c>
      <c r="C102" s="42">
        <v>41127</v>
      </c>
      <c r="D102" s="45" t="s">
        <v>41</v>
      </c>
      <c r="E102" s="43">
        <v>60.7</v>
      </c>
      <c r="F102" s="53">
        <f>POWER(10,([1]Parameetrid!$B$2*(LOG10(E102/[1]Parameetrid!$B$3))^2))</f>
        <v>1.5254626497349439</v>
      </c>
      <c r="G102" s="60">
        <v>40</v>
      </c>
      <c r="H102" s="60" t="s">
        <v>136</v>
      </c>
      <c r="I102" s="64">
        <v>40</v>
      </c>
      <c r="J102" s="60" t="s">
        <v>136</v>
      </c>
      <c r="K102" s="60">
        <v>40</v>
      </c>
      <c r="L102" s="60" t="s">
        <v>137</v>
      </c>
      <c r="M102" s="60">
        <v>50</v>
      </c>
      <c r="N102" s="60" t="s">
        <v>136</v>
      </c>
      <c r="O102" s="60">
        <v>55</v>
      </c>
      <c r="P102" s="60" t="s">
        <v>137</v>
      </c>
      <c r="Q102" s="60">
        <v>60</v>
      </c>
      <c r="R102" s="60" t="s">
        <v>137</v>
      </c>
      <c r="S102" s="65">
        <f>MAX(IF(H102="x",0,G102),IF(J102="x",0,I102),IF(L102="x",0,K102))</f>
        <v>40</v>
      </c>
      <c r="T102" s="65">
        <f>MAX(IF(N102="x",0,M102),IF(P102="x",0,O102),IF(R102="x",0,Q102))</f>
        <v>60</v>
      </c>
      <c r="U102" s="66">
        <f>S102+T102</f>
        <v>100</v>
      </c>
      <c r="V102" s="60" t="s">
        <v>93</v>
      </c>
      <c r="W102" s="67">
        <f>U102*F102</f>
        <v>152.5462649734944</v>
      </c>
      <c r="X102" s="68" t="s">
        <v>152</v>
      </c>
    </row>
    <row r="103" spans="1:24" x14ac:dyDescent="0.2">
      <c r="A103" s="41">
        <v>28</v>
      </c>
      <c r="B103" s="62" t="s">
        <v>112</v>
      </c>
      <c r="C103" s="42">
        <v>40571</v>
      </c>
      <c r="D103" s="45" t="s">
        <v>51</v>
      </c>
      <c r="E103" s="43">
        <v>63.95</v>
      </c>
      <c r="F103" s="53">
        <f>POWER(10,([1]Parameetrid!$B$2*(LOG10(E103/[1]Parameetrid!$B$3))^2))</f>
        <v>1.4698674081863434</v>
      </c>
      <c r="G103" s="60">
        <v>40</v>
      </c>
      <c r="H103" s="60" t="s">
        <v>137</v>
      </c>
      <c r="I103" s="64">
        <v>43</v>
      </c>
      <c r="J103" s="60" t="s">
        <v>137</v>
      </c>
      <c r="K103" s="60">
        <v>45</v>
      </c>
      <c r="L103" s="60" t="s">
        <v>137</v>
      </c>
      <c r="M103" s="60">
        <v>45</v>
      </c>
      <c r="N103" s="60" t="s">
        <v>137</v>
      </c>
      <c r="O103" s="60">
        <v>48</v>
      </c>
      <c r="P103" s="60" t="s">
        <v>137</v>
      </c>
      <c r="Q103" s="60">
        <v>51</v>
      </c>
      <c r="R103" s="60" t="s">
        <v>137</v>
      </c>
      <c r="S103" s="65">
        <f>MAX(IF(H103="x",0,G103),IF(J103="x",0,I103),IF(L103="x",0,K103))</f>
        <v>45</v>
      </c>
      <c r="T103" s="65">
        <f>MAX(IF(N103="x",0,M103),IF(P103="x",0,O103),IF(R103="x",0,Q103))</f>
        <v>51</v>
      </c>
      <c r="U103" s="66">
        <f>S103+T103</f>
        <v>96</v>
      </c>
      <c r="V103" s="60">
        <v>4</v>
      </c>
      <c r="W103" s="67">
        <f>U103*F103</f>
        <v>141.10727118588898</v>
      </c>
      <c r="X103" s="68"/>
    </row>
    <row r="104" spans="1:24" x14ac:dyDescent="0.2">
      <c r="A104" s="41">
        <v>52</v>
      </c>
      <c r="B104" s="62" t="s">
        <v>120</v>
      </c>
      <c r="C104" s="42">
        <v>41211</v>
      </c>
      <c r="D104" s="45" t="s">
        <v>82</v>
      </c>
      <c r="E104" s="43">
        <v>126.9</v>
      </c>
      <c r="F104" s="53">
        <f>POWER(10,([1]Parameetrid!$B$2*(LOG10(E104/[1]Parameetrid!$B$3))^2))</f>
        <v>1.0576146811876779</v>
      </c>
      <c r="G104" s="60">
        <v>55</v>
      </c>
      <c r="H104" s="60" t="s">
        <v>137</v>
      </c>
      <c r="I104" s="64">
        <v>59</v>
      </c>
      <c r="J104" s="60" t="s">
        <v>137</v>
      </c>
      <c r="K104" s="60">
        <v>62</v>
      </c>
      <c r="L104" s="60" t="s">
        <v>137</v>
      </c>
      <c r="M104" s="60">
        <v>69</v>
      </c>
      <c r="N104" s="60" t="s">
        <v>136</v>
      </c>
      <c r="O104" s="60">
        <v>69</v>
      </c>
      <c r="P104" s="60" t="s">
        <v>137</v>
      </c>
      <c r="Q104" s="60">
        <v>74</v>
      </c>
      <c r="R104" s="60" t="s">
        <v>136</v>
      </c>
      <c r="S104" s="65">
        <f>MAX(IF(H104="x",0,G104),IF(J104="x",0,I104),IF(L104="x",0,K104))</f>
        <v>62</v>
      </c>
      <c r="T104" s="65">
        <f>MAX(IF(N104="x",0,M104),IF(P104="x",0,O104),IF(R104="x",0,Q104))</f>
        <v>69</v>
      </c>
      <c r="U104" s="66">
        <f>S104+T104</f>
        <v>131</v>
      </c>
      <c r="V104" s="60">
        <v>5</v>
      </c>
      <c r="W104" s="67">
        <f>U104*F104</f>
        <v>138.5475232355858</v>
      </c>
      <c r="X104" s="68"/>
    </row>
    <row r="105" spans="1:24" x14ac:dyDescent="0.2">
      <c r="A105" s="41">
        <v>54</v>
      </c>
      <c r="B105" s="62" t="s">
        <v>103</v>
      </c>
      <c r="C105" s="46" t="s">
        <v>104</v>
      </c>
      <c r="D105" s="45" t="s">
        <v>101</v>
      </c>
      <c r="E105" s="43">
        <v>105.6</v>
      </c>
      <c r="F105" s="53">
        <f>POWER(10,([1]Parameetrid!$B$2*(LOG10(E105/[1]Parameetrid!$B$3))^2))</f>
        <v>1.1222568697080297</v>
      </c>
      <c r="G105" s="60">
        <v>43</v>
      </c>
      <c r="H105" s="60" t="s">
        <v>137</v>
      </c>
      <c r="I105" s="64">
        <v>48</v>
      </c>
      <c r="J105" s="60" t="s">
        <v>137</v>
      </c>
      <c r="K105" s="60">
        <v>51</v>
      </c>
      <c r="L105" s="60" t="s">
        <v>137</v>
      </c>
      <c r="M105" s="60">
        <v>60</v>
      </c>
      <c r="N105" s="60" t="s">
        <v>137</v>
      </c>
      <c r="O105" s="60">
        <v>65</v>
      </c>
      <c r="P105" s="60" t="s">
        <v>137</v>
      </c>
      <c r="Q105" s="60">
        <v>69</v>
      </c>
      <c r="R105" s="60" t="s">
        <v>137</v>
      </c>
      <c r="S105" s="65">
        <f>MAX(IF(H105="x",0,G105),IF(J105="x",0,I105),IF(L105="x",0,K105))</f>
        <v>51</v>
      </c>
      <c r="T105" s="65">
        <f>MAX(IF(N105="x",0,M105),IF(P105="x",0,O105),IF(R105="x",0,Q105))</f>
        <v>69</v>
      </c>
      <c r="U105" s="66">
        <f>S105+T105</f>
        <v>120</v>
      </c>
      <c r="V105" s="60">
        <v>6</v>
      </c>
      <c r="W105" s="67">
        <f>U105*F105</f>
        <v>134.67082436496358</v>
      </c>
      <c r="X105" s="68" t="s">
        <v>153</v>
      </c>
    </row>
    <row r="106" spans="1:24" x14ac:dyDescent="0.2">
      <c r="A106" s="41">
        <v>61</v>
      </c>
      <c r="B106" s="62" t="s">
        <v>134</v>
      </c>
      <c r="C106" s="46" t="s">
        <v>104</v>
      </c>
      <c r="D106" s="45" t="s">
        <v>49</v>
      </c>
      <c r="E106" s="43">
        <v>62</v>
      </c>
      <c r="F106" s="53">
        <f>POWER(10,([1]Parameetrid!$B$2*(LOG10(E106/[1]Parameetrid!$B$3))^2))</f>
        <v>1.5023167133630126</v>
      </c>
      <c r="G106" s="60">
        <v>35</v>
      </c>
      <c r="H106" s="60" t="s">
        <v>137</v>
      </c>
      <c r="I106" s="64">
        <v>40</v>
      </c>
      <c r="J106" s="60" t="s">
        <v>136</v>
      </c>
      <c r="K106" s="60">
        <v>40</v>
      </c>
      <c r="L106" s="60" t="s">
        <v>136</v>
      </c>
      <c r="M106" s="60">
        <v>50</v>
      </c>
      <c r="N106" s="60" t="s">
        <v>136</v>
      </c>
      <c r="O106" s="60">
        <v>50</v>
      </c>
      <c r="P106" s="60" t="s">
        <v>137</v>
      </c>
      <c r="Q106" s="60">
        <v>55</v>
      </c>
      <c r="R106" s="60" t="s">
        <v>136</v>
      </c>
      <c r="S106" s="65">
        <f>MAX(IF(H106="x",0,G106),IF(J106="x",0,I106),IF(L106="x",0,K106))</f>
        <v>35</v>
      </c>
      <c r="T106" s="65">
        <f>MAX(IF(N106="x",0,M106),IF(P106="x",0,O106),IF(R106="x",0,Q106))</f>
        <v>50</v>
      </c>
      <c r="U106" s="66">
        <f>S106+T106</f>
        <v>85</v>
      </c>
      <c r="V106" s="60">
        <v>7</v>
      </c>
      <c r="W106" s="67">
        <f>U106*F106</f>
        <v>127.69692063585607</v>
      </c>
      <c r="X106" s="68"/>
    </row>
    <row r="107" spans="1:24" x14ac:dyDescent="0.2">
      <c r="A107" s="41">
        <v>58</v>
      </c>
      <c r="B107" s="62" t="s">
        <v>100</v>
      </c>
      <c r="C107" s="46" t="s">
        <v>81</v>
      </c>
      <c r="D107" s="45" t="s">
        <v>101</v>
      </c>
      <c r="E107" s="43">
        <v>55</v>
      </c>
      <c r="F107" s="53">
        <f>POWER(10,([1]Parameetrid!$B$2*(LOG10(E107/[1]Parameetrid!$B$3))^2))</f>
        <v>1.644036804175111</v>
      </c>
      <c r="G107" s="60">
        <v>20</v>
      </c>
      <c r="H107" s="60" t="s">
        <v>137</v>
      </c>
      <c r="I107" s="64">
        <v>23</v>
      </c>
      <c r="J107" s="60" t="s">
        <v>137</v>
      </c>
      <c r="K107" s="60">
        <v>27</v>
      </c>
      <c r="L107" s="60" t="s">
        <v>137</v>
      </c>
      <c r="M107" s="60">
        <v>25</v>
      </c>
      <c r="N107" s="60" t="s">
        <v>137</v>
      </c>
      <c r="O107" s="60">
        <v>30</v>
      </c>
      <c r="P107" s="60" t="s">
        <v>137</v>
      </c>
      <c r="Q107" s="60">
        <v>34</v>
      </c>
      <c r="R107" s="60" t="s">
        <v>137</v>
      </c>
      <c r="S107" s="65">
        <f t="shared" ref="S107" si="19">MAX(IF(H107="x",0,G107),IF(J107="x",0,I107),IF(L107="x",0,K107))</f>
        <v>27</v>
      </c>
      <c r="T107" s="65">
        <f t="shared" ref="T107" si="20">MAX(IF(N107="x",0,M107),IF(P107="x",0,O107),IF(R107="x",0,Q107))</f>
        <v>34</v>
      </c>
      <c r="U107" s="66">
        <f t="shared" ref="U107" si="21">S107+T107</f>
        <v>61</v>
      </c>
      <c r="V107" s="60">
        <v>8</v>
      </c>
      <c r="W107" s="67">
        <f t="shared" ref="W107" si="22">U107*F107</f>
        <v>100.28624505468177</v>
      </c>
      <c r="X107" s="68" t="s">
        <v>151</v>
      </c>
    </row>
    <row r="108" spans="1:24" x14ac:dyDescent="0.2">
      <c r="A108" s="41">
        <v>19</v>
      </c>
      <c r="B108" s="62" t="s">
        <v>102</v>
      </c>
      <c r="C108" s="46" t="s">
        <v>81</v>
      </c>
      <c r="D108" s="45" t="s">
        <v>101</v>
      </c>
      <c r="E108" s="43">
        <v>64.45</v>
      </c>
      <c r="F108" s="53">
        <f>POWER(10,([1]Parameetrid!$B$2*(LOG10(E108/[1]Parameetrid!$B$3))^2))</f>
        <v>1.4619558514610618</v>
      </c>
      <c r="G108" s="60">
        <v>20</v>
      </c>
      <c r="H108" s="60" t="s">
        <v>137</v>
      </c>
      <c r="I108" s="64">
        <v>23</v>
      </c>
      <c r="J108" s="60" t="s">
        <v>137</v>
      </c>
      <c r="K108" s="60">
        <v>26</v>
      </c>
      <c r="L108" s="60" t="s">
        <v>137</v>
      </c>
      <c r="M108" s="60">
        <v>25</v>
      </c>
      <c r="N108" s="60" t="s">
        <v>136</v>
      </c>
      <c r="O108" s="60">
        <v>28</v>
      </c>
      <c r="P108" s="60" t="s">
        <v>137</v>
      </c>
      <c r="Q108" s="60">
        <v>32</v>
      </c>
      <c r="R108" s="60" t="s">
        <v>136</v>
      </c>
      <c r="S108" s="65">
        <f>MAX(IF(H108="x",0,G108),IF(J108="x",0,I108),IF(L108="x",0,K108))</f>
        <v>26</v>
      </c>
      <c r="T108" s="65">
        <f>MAX(IF(N108="x",0,M108),IF(P108="x",0,O108),IF(R108="x",0,Q108))</f>
        <v>28</v>
      </c>
      <c r="U108" s="66">
        <f>S108+T108</f>
        <v>54</v>
      </c>
      <c r="V108" s="60">
        <v>9</v>
      </c>
      <c r="W108" s="67">
        <f>U108*F108</f>
        <v>78.945615978897337</v>
      </c>
      <c r="X108" s="68" t="s">
        <v>154</v>
      </c>
    </row>
    <row r="109" spans="1:24" x14ac:dyDescent="0.2">
      <c r="A109" s="41">
        <v>32</v>
      </c>
      <c r="B109" s="62" t="s">
        <v>111</v>
      </c>
      <c r="C109" s="42">
        <v>41244</v>
      </c>
      <c r="D109" s="45" t="s">
        <v>51</v>
      </c>
      <c r="E109" s="43">
        <v>36.1</v>
      </c>
      <c r="F109" s="53">
        <f>POWER(10,([1]Parameetrid!$B$2*(LOG10(E109/[1]Parameetrid!$B$3))^2))</f>
        <v>2.4240780825640975</v>
      </c>
      <c r="G109" s="60">
        <v>19</v>
      </c>
      <c r="H109" s="60" t="s">
        <v>136</v>
      </c>
      <c r="I109" s="64">
        <v>19</v>
      </c>
      <c r="J109" s="60" t="s">
        <v>136</v>
      </c>
      <c r="K109" s="60">
        <v>19</v>
      </c>
      <c r="L109" s="60" t="s">
        <v>136</v>
      </c>
      <c r="M109" s="60">
        <v>24</v>
      </c>
      <c r="N109" s="60" t="s">
        <v>137</v>
      </c>
      <c r="O109" s="60">
        <v>26</v>
      </c>
      <c r="P109" s="60" t="s">
        <v>137</v>
      </c>
      <c r="Q109" s="60">
        <v>28</v>
      </c>
      <c r="R109" s="60" t="s">
        <v>137</v>
      </c>
      <c r="S109" s="65">
        <f>MAX(IF(H109="x",0,G109),IF(J109="x",0,I109),IF(L109="x",0,K109))</f>
        <v>0</v>
      </c>
      <c r="T109" s="65">
        <f>MAX(IF(N109="x",0,M109),IF(P109="x",0,O109),IF(R109="x",0,Q109))</f>
        <v>28</v>
      </c>
      <c r="U109" s="66">
        <f>S109+T109</f>
        <v>28</v>
      </c>
      <c r="V109" s="60">
        <v>10</v>
      </c>
      <c r="W109" s="67">
        <f>U109*F109</f>
        <v>67.87418631179473</v>
      </c>
      <c r="X109" s="68"/>
    </row>
    <row r="112" spans="1:24" x14ac:dyDescent="0.2">
      <c r="B112" s="17" t="s">
        <v>14</v>
      </c>
      <c r="C112" s="9" t="s">
        <v>33</v>
      </c>
      <c r="D112" s="18"/>
      <c r="E112" s="1"/>
      <c r="F112" s="19" t="s">
        <v>15</v>
      </c>
      <c r="G112" s="9" t="s">
        <v>16</v>
      </c>
      <c r="H112" s="20"/>
      <c r="I112" s="20"/>
      <c r="J112" s="20"/>
      <c r="K112" s="21"/>
      <c r="L112" s="21"/>
      <c r="M112" s="7"/>
      <c r="N112" s="7"/>
      <c r="O112" s="17" t="s">
        <v>17</v>
      </c>
      <c r="P112" s="22"/>
      <c r="Q112" s="48"/>
      <c r="R112" s="48"/>
      <c r="S112" s="23" t="s">
        <v>79</v>
      </c>
      <c r="T112" s="24"/>
    </row>
    <row r="113" spans="2:21" x14ac:dyDescent="0.2">
      <c r="B113" s="10"/>
      <c r="C113" s="9"/>
      <c r="D113" s="18"/>
      <c r="E113" s="25"/>
      <c r="F113" s="8"/>
      <c r="G113" s="9" t="s">
        <v>98</v>
      </c>
      <c r="H113" s="20"/>
      <c r="I113" s="20"/>
      <c r="J113" s="20"/>
      <c r="K113" s="21"/>
      <c r="L113" s="21"/>
      <c r="M113" s="7"/>
      <c r="N113" s="7"/>
      <c r="O113" s="26" t="s">
        <v>18</v>
      </c>
      <c r="P113" s="22"/>
      <c r="R113" s="26" t="s">
        <v>46</v>
      </c>
      <c r="S113" s="23" t="s">
        <v>34</v>
      </c>
      <c r="T113" s="6"/>
    </row>
    <row r="114" spans="2:21" x14ac:dyDescent="0.2">
      <c r="C114" s="22"/>
      <c r="G114" s="80" t="s">
        <v>80</v>
      </c>
      <c r="M114" s="4"/>
      <c r="N114" s="4"/>
      <c r="P114" s="22"/>
      <c r="Q114" s="6"/>
      <c r="R114" s="6"/>
      <c r="U114" s="6"/>
    </row>
    <row r="115" spans="2:21" x14ac:dyDescent="0.2">
      <c r="C115" s="22"/>
      <c r="G115" s="80"/>
      <c r="M115" s="4"/>
      <c r="N115" s="4"/>
      <c r="P115" s="22"/>
      <c r="Q115" s="6"/>
      <c r="R115" s="6"/>
      <c r="U115" s="6"/>
    </row>
    <row r="116" spans="2:21" x14ac:dyDescent="0.2">
      <c r="C116" s="22"/>
      <c r="G116" s="80"/>
      <c r="M116" s="4"/>
      <c r="N116" s="4"/>
      <c r="P116" s="22"/>
      <c r="Q116" s="6"/>
      <c r="R116" s="6"/>
      <c r="U116" s="6"/>
    </row>
    <row r="117" spans="2:21" x14ac:dyDescent="0.2">
      <c r="C117" s="22"/>
      <c r="G117" s="80"/>
      <c r="M117" s="4"/>
      <c r="N117" s="4"/>
      <c r="P117" s="22"/>
      <c r="Q117" s="6"/>
      <c r="R117" s="6"/>
      <c r="U117" s="6"/>
    </row>
    <row r="118" spans="2:21" x14ac:dyDescent="0.2">
      <c r="C118" s="22"/>
      <c r="G118" s="80"/>
      <c r="M118" s="4"/>
      <c r="N118" s="4"/>
      <c r="P118" s="22"/>
      <c r="Q118" s="6"/>
      <c r="R118" s="6"/>
      <c r="U118" s="6"/>
    </row>
    <row r="119" spans="2:21" x14ac:dyDescent="0.2">
      <c r="C119" s="22"/>
      <c r="G119" s="80"/>
      <c r="M119" s="4"/>
      <c r="N119" s="4"/>
      <c r="P119" s="22"/>
      <c r="Q119" s="6"/>
      <c r="R119" s="6"/>
      <c r="U119" s="6"/>
    </row>
    <row r="120" spans="2:21" x14ac:dyDescent="0.2">
      <c r="C120" s="22"/>
      <c r="G120" s="80"/>
      <c r="M120" s="4"/>
      <c r="N120" s="4"/>
      <c r="P120" s="22"/>
      <c r="Q120" s="6"/>
      <c r="R120" s="6"/>
      <c r="U120" s="6"/>
    </row>
    <row r="121" spans="2:21" x14ac:dyDescent="0.2">
      <c r="C121" s="22"/>
      <c r="G121" s="80"/>
      <c r="M121" s="4"/>
      <c r="N121" s="4"/>
      <c r="P121" s="22"/>
      <c r="Q121" s="6"/>
      <c r="R121" s="6"/>
      <c r="U121" s="6"/>
    </row>
    <row r="122" spans="2:21" x14ac:dyDescent="0.2">
      <c r="C122" s="22"/>
      <c r="G122" s="80"/>
      <c r="M122" s="4"/>
      <c r="N122" s="4"/>
      <c r="P122" s="22"/>
      <c r="Q122" s="6"/>
      <c r="R122" s="6"/>
      <c r="U122" s="6"/>
    </row>
    <row r="123" spans="2:21" x14ac:dyDescent="0.2">
      <c r="C123" s="22"/>
      <c r="G123" s="80"/>
      <c r="M123" s="4"/>
      <c r="N123" s="4"/>
      <c r="P123" s="22"/>
      <c r="Q123" s="6"/>
      <c r="R123" s="6"/>
      <c r="U123" s="6"/>
    </row>
    <row r="124" spans="2:21" x14ac:dyDescent="0.2">
      <c r="C124" s="22"/>
      <c r="G124" s="80"/>
      <c r="M124" s="4"/>
      <c r="N124" s="4"/>
      <c r="P124" s="22"/>
      <c r="Q124" s="6"/>
      <c r="R124" s="6"/>
      <c r="U124" s="6"/>
    </row>
    <row r="125" spans="2:21" x14ac:dyDescent="0.2">
      <c r="C125" s="22"/>
      <c r="G125" s="80"/>
      <c r="M125" s="4"/>
      <c r="N125" s="4"/>
      <c r="P125" s="22"/>
      <c r="Q125" s="6"/>
      <c r="R125" s="6"/>
      <c r="U125" s="6"/>
    </row>
    <row r="126" spans="2:21" x14ac:dyDescent="0.2">
      <c r="C126" s="22"/>
      <c r="G126" s="80"/>
      <c r="M126" s="4"/>
      <c r="N126" s="4"/>
      <c r="P126" s="22"/>
      <c r="Q126" s="6"/>
      <c r="R126" s="6"/>
      <c r="U126" s="6"/>
    </row>
    <row r="127" spans="2:21" x14ac:dyDescent="0.2">
      <c r="C127" s="22"/>
      <c r="G127" s="80"/>
      <c r="M127" s="4"/>
      <c r="N127" s="4"/>
      <c r="P127" s="22"/>
      <c r="Q127" s="6"/>
      <c r="R127" s="6"/>
      <c r="U127" s="6"/>
    </row>
    <row r="128" spans="2:21" x14ac:dyDescent="0.2">
      <c r="C128" s="22"/>
      <c r="G128" s="22"/>
      <c r="M128" s="4"/>
      <c r="N128" s="4"/>
      <c r="P128" s="22"/>
      <c r="Q128" s="6"/>
      <c r="R128" s="6"/>
      <c r="U128" s="6"/>
    </row>
    <row r="129" spans="1:26" x14ac:dyDescent="0.2">
      <c r="C129" s="22"/>
      <c r="G129" s="22"/>
    </row>
    <row r="130" spans="1:26" x14ac:dyDescent="0.2">
      <c r="C130" s="22"/>
      <c r="G130" s="22"/>
    </row>
    <row r="131" spans="1:26" x14ac:dyDescent="0.2">
      <c r="A131" s="21"/>
      <c r="B131" s="21"/>
      <c r="C131" s="21"/>
      <c r="D131" s="21"/>
      <c r="E131" s="3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33"/>
      <c r="Q131" s="21"/>
      <c r="R131" s="21"/>
      <c r="S131" s="21"/>
      <c r="T131" s="21"/>
      <c r="U131" s="21"/>
      <c r="V131" s="21"/>
      <c r="W131" s="21"/>
    </row>
    <row r="132" spans="1:26" ht="18" x14ac:dyDescent="0.25">
      <c r="A132" s="105" t="s">
        <v>96</v>
      </c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85"/>
      <c r="S132" s="21"/>
      <c r="T132" s="21"/>
      <c r="U132" s="21"/>
      <c r="V132" s="21"/>
      <c r="W132" s="21"/>
    </row>
    <row r="133" spans="1:26" ht="15.75" x14ac:dyDescent="0.25">
      <c r="A133" s="102" t="s">
        <v>25</v>
      </c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86"/>
      <c r="S133" s="21"/>
      <c r="T133" s="21"/>
      <c r="U133" s="21"/>
      <c r="V133" s="21"/>
      <c r="W133" s="21"/>
    </row>
    <row r="134" spans="1:26" ht="15.75" x14ac:dyDescent="0.25">
      <c r="A134" s="103" t="s">
        <v>123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87"/>
      <c r="S134" s="36"/>
      <c r="T134" s="36"/>
      <c r="U134" s="36"/>
      <c r="V134" s="36"/>
      <c r="W134" s="36"/>
    </row>
    <row r="135" spans="1:26" ht="15.75" x14ac:dyDescent="0.25">
      <c r="A135" s="87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36"/>
      <c r="T135" s="36"/>
      <c r="U135" s="36"/>
      <c r="V135" s="36"/>
      <c r="W135" s="36"/>
    </row>
    <row r="136" spans="1:26" ht="15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30"/>
      <c r="T136" s="30"/>
      <c r="U136" s="30"/>
      <c r="V136" s="30"/>
      <c r="W136" s="30"/>
    </row>
    <row r="137" spans="1:26" ht="15" x14ac:dyDescent="0.25">
      <c r="A137" s="28"/>
      <c r="B137" s="28" t="s">
        <v>26</v>
      </c>
      <c r="C137" s="28" t="s">
        <v>131</v>
      </c>
      <c r="D137" s="28"/>
      <c r="E137" s="28"/>
      <c r="F137" s="28"/>
      <c r="G137" s="28" t="s">
        <v>125</v>
      </c>
      <c r="H137" s="28"/>
      <c r="I137" s="28"/>
      <c r="J137" s="28"/>
      <c r="K137" s="28"/>
      <c r="L137" s="28"/>
      <c r="M137" s="28"/>
      <c r="N137" s="28"/>
      <c r="O137" s="28"/>
      <c r="P137" s="29"/>
      <c r="Q137" s="29"/>
      <c r="R137" s="28"/>
      <c r="S137" s="30"/>
      <c r="T137" s="30"/>
      <c r="U137" s="30"/>
      <c r="V137" s="30"/>
      <c r="W137" s="30"/>
    </row>
    <row r="138" spans="1:26" ht="15" x14ac:dyDescent="0.25">
      <c r="A138" s="28"/>
      <c r="B138" s="28" t="s">
        <v>28</v>
      </c>
      <c r="C138" s="31" t="s">
        <v>130</v>
      </c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  <c r="Q138" s="29"/>
      <c r="R138" s="28"/>
      <c r="S138" s="30"/>
      <c r="T138" s="30"/>
      <c r="U138" s="30"/>
      <c r="V138" s="30"/>
      <c r="W138" s="30"/>
    </row>
    <row r="140" spans="1:26" x14ac:dyDescent="0.2">
      <c r="A140" s="96" t="s">
        <v>0</v>
      </c>
      <c r="B140" s="96"/>
      <c r="C140" s="96"/>
      <c r="D140" s="96"/>
      <c r="E140" s="96"/>
      <c r="F140" s="96"/>
      <c r="G140" s="96" t="s">
        <v>1</v>
      </c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89"/>
      <c r="S140" s="96" t="s">
        <v>2</v>
      </c>
      <c r="T140" s="96"/>
      <c r="U140" s="96"/>
      <c r="V140" s="96"/>
      <c r="W140" s="108"/>
      <c r="X140" s="49" t="s">
        <v>35</v>
      </c>
    </row>
    <row r="141" spans="1:26" ht="12.95" customHeight="1" x14ac:dyDescent="0.2">
      <c r="A141" s="97" t="s">
        <v>3</v>
      </c>
      <c r="B141" s="97" t="s">
        <v>4</v>
      </c>
      <c r="C141" s="97" t="s">
        <v>5</v>
      </c>
      <c r="D141" s="97" t="s">
        <v>6</v>
      </c>
      <c r="E141" s="98" t="s">
        <v>7</v>
      </c>
      <c r="F141" s="95" t="s">
        <v>8</v>
      </c>
      <c r="G141" s="100" t="s">
        <v>9</v>
      </c>
      <c r="H141" s="100"/>
      <c r="I141" s="100"/>
      <c r="J141" s="100"/>
      <c r="K141" s="100"/>
      <c r="L141" s="88"/>
      <c r="M141" s="100" t="s">
        <v>10</v>
      </c>
      <c r="N141" s="100"/>
      <c r="O141" s="100"/>
      <c r="P141" s="100"/>
      <c r="Q141" s="100"/>
      <c r="R141" s="88"/>
      <c r="S141" s="100" t="s">
        <v>32</v>
      </c>
      <c r="T141" s="100" t="s">
        <v>31</v>
      </c>
      <c r="U141" s="100" t="s">
        <v>11</v>
      </c>
      <c r="V141" s="101" t="s">
        <v>12</v>
      </c>
      <c r="W141" s="107" t="s">
        <v>13</v>
      </c>
      <c r="X141" s="51" t="s">
        <v>36</v>
      </c>
    </row>
    <row r="142" spans="1:26" x14ac:dyDescent="0.2">
      <c r="A142" s="97"/>
      <c r="B142" s="97"/>
      <c r="C142" s="97"/>
      <c r="D142" s="97"/>
      <c r="E142" s="98"/>
      <c r="F142" s="95"/>
      <c r="G142" s="88">
        <v>1</v>
      </c>
      <c r="H142" s="88"/>
      <c r="I142" s="88">
        <v>2</v>
      </c>
      <c r="J142" s="88"/>
      <c r="K142" s="88">
        <v>3</v>
      </c>
      <c r="L142" s="88"/>
      <c r="M142" s="88">
        <v>1</v>
      </c>
      <c r="N142" s="88"/>
      <c r="O142" s="88">
        <v>2</v>
      </c>
      <c r="P142" s="88"/>
      <c r="Q142" s="88">
        <v>3</v>
      </c>
      <c r="R142" s="88"/>
      <c r="S142" s="100"/>
      <c r="T142" s="100"/>
      <c r="U142" s="100"/>
      <c r="V142" s="101"/>
      <c r="W142" s="107"/>
      <c r="X142" s="50" t="s">
        <v>37</v>
      </c>
    </row>
    <row r="143" spans="1:26" x14ac:dyDescent="0.2">
      <c r="A143" s="104" t="s">
        <v>66</v>
      </c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83"/>
      <c r="Y143" s="64" t="s">
        <v>72</v>
      </c>
      <c r="Z143" s="64" t="s">
        <v>73</v>
      </c>
    </row>
    <row r="144" spans="1:26" x14ac:dyDescent="0.2">
      <c r="A144" s="41">
        <v>40</v>
      </c>
      <c r="B144" s="62" t="s">
        <v>107</v>
      </c>
      <c r="C144" s="46" t="s">
        <v>108</v>
      </c>
      <c r="D144" s="82" t="s">
        <v>101</v>
      </c>
      <c r="E144" s="43">
        <v>103.5</v>
      </c>
      <c r="F144" s="53">
        <f>POWER(10,([1]Parameetrid!$B$2*(LOG10(E144/[1]Parameetrid!$B$3))^2))</f>
        <v>1.1310115506855465</v>
      </c>
      <c r="G144" s="60">
        <v>95</v>
      </c>
      <c r="H144" s="60" t="s">
        <v>136</v>
      </c>
      <c r="I144" s="64">
        <v>97</v>
      </c>
      <c r="J144" s="60" t="s">
        <v>136</v>
      </c>
      <c r="K144" s="60">
        <v>100</v>
      </c>
      <c r="L144" s="60" t="s">
        <v>137</v>
      </c>
      <c r="M144" s="60">
        <v>120</v>
      </c>
      <c r="N144" s="60" t="s">
        <v>136</v>
      </c>
      <c r="O144" s="60">
        <v>124</v>
      </c>
      <c r="P144" s="60" t="s">
        <v>137</v>
      </c>
      <c r="Q144" s="60">
        <v>130</v>
      </c>
      <c r="R144" s="60" t="s">
        <v>137</v>
      </c>
      <c r="S144" s="65">
        <f>MAX(IF(H144="x",0,G144),IF(J144="x",0,I144),IF(L144="x",0,K144))</f>
        <v>100</v>
      </c>
      <c r="T144" s="65">
        <f>MAX(IF(N144="x",0,M144),IF(P144="x",0,O144),IF(R144="x",0,Q144))</f>
        <v>130</v>
      </c>
      <c r="U144" s="66">
        <f>S144+T144</f>
        <v>230</v>
      </c>
      <c r="V144" s="60" t="s">
        <v>91</v>
      </c>
      <c r="W144" s="67">
        <f>U144*F144</f>
        <v>260.13265665767568</v>
      </c>
      <c r="X144" s="68" t="s">
        <v>156</v>
      </c>
      <c r="Y144" s="70">
        <v>1.411</v>
      </c>
      <c r="Z144" s="70">
        <f>W144*Y144</f>
        <v>367.04717854398041</v>
      </c>
    </row>
    <row r="145" spans="1:26" x14ac:dyDescent="0.2">
      <c r="A145" s="41">
        <v>15</v>
      </c>
      <c r="B145" s="62" t="s">
        <v>94</v>
      </c>
      <c r="C145" s="42" t="s">
        <v>69</v>
      </c>
      <c r="D145" s="45" t="s">
        <v>82</v>
      </c>
      <c r="E145" s="43">
        <v>84</v>
      </c>
      <c r="F145" s="53">
        <f>POWER(10,([1]Parameetrid!$B$2*(LOG10(E145/[1]Parameetrid!$B$3))^2))</f>
        <v>1.2446641088631047</v>
      </c>
      <c r="G145" s="60">
        <v>100</v>
      </c>
      <c r="H145" s="60" t="s">
        <v>137</v>
      </c>
      <c r="I145" s="64">
        <v>105</v>
      </c>
      <c r="J145" s="60" t="s">
        <v>137</v>
      </c>
      <c r="K145" s="60">
        <v>111</v>
      </c>
      <c r="L145" s="60" t="s">
        <v>136</v>
      </c>
      <c r="M145" s="60">
        <v>130</v>
      </c>
      <c r="N145" s="60" t="s">
        <v>137</v>
      </c>
      <c r="O145" s="60">
        <v>133</v>
      </c>
      <c r="P145" s="60" t="s">
        <v>137</v>
      </c>
      <c r="Q145" s="60">
        <v>138</v>
      </c>
      <c r="R145" s="60" t="s">
        <v>137</v>
      </c>
      <c r="S145" s="65">
        <f>MAX(IF(H145="x",0,G145),IF(J145="x",0,I145),IF(L145="x",0,K145))</f>
        <v>105</v>
      </c>
      <c r="T145" s="65">
        <f>MAX(IF(N145="x",0,M145),IF(P145="x",0,O145),IF(R145="x",0,Q145))</f>
        <v>138</v>
      </c>
      <c r="U145" s="66">
        <f>S145+T145</f>
        <v>243</v>
      </c>
      <c r="V145" s="60" t="s">
        <v>92</v>
      </c>
      <c r="W145" s="67">
        <f>U145*F145</f>
        <v>302.45337845373444</v>
      </c>
      <c r="X145" s="68"/>
      <c r="Y145" s="70">
        <v>1.1299999999999999</v>
      </c>
      <c r="Z145" s="70">
        <f>W145*Y145</f>
        <v>341.77231765271989</v>
      </c>
    </row>
    <row r="146" spans="1:26" x14ac:dyDescent="0.2">
      <c r="A146" s="41">
        <v>20</v>
      </c>
      <c r="B146" s="62" t="s">
        <v>105</v>
      </c>
      <c r="C146" s="46" t="s">
        <v>106</v>
      </c>
      <c r="D146" s="45" t="s">
        <v>101</v>
      </c>
      <c r="E146" s="43">
        <v>103.25</v>
      </c>
      <c r="F146" s="53">
        <f>POWER(10,([1]Parameetrid!$B$2*(LOG10(E146/[1]Parameetrid!$B$3))^2))</f>
        <v>1.1320895220390526</v>
      </c>
      <c r="G146" s="60">
        <v>75</v>
      </c>
      <c r="H146" s="60" t="s">
        <v>137</v>
      </c>
      <c r="I146" s="64">
        <v>85</v>
      </c>
      <c r="J146" s="60" t="s">
        <v>137</v>
      </c>
      <c r="K146" s="60">
        <v>92</v>
      </c>
      <c r="L146" s="60" t="s">
        <v>137</v>
      </c>
      <c r="M146" s="60">
        <v>111</v>
      </c>
      <c r="N146" s="60" t="s">
        <v>137</v>
      </c>
      <c r="O146" s="60">
        <v>120</v>
      </c>
      <c r="P146" s="60" t="s">
        <v>137</v>
      </c>
      <c r="Q146" s="60">
        <v>129</v>
      </c>
      <c r="R146" s="60" t="s">
        <v>136</v>
      </c>
      <c r="S146" s="65">
        <f>MAX(IF(H146="x",0,G146),IF(J146="x",0,I146),IF(L146="x",0,K146))</f>
        <v>92</v>
      </c>
      <c r="T146" s="65">
        <f>MAX(IF(N146="x",0,M146),IF(P146="x",0,O146),IF(R146="x",0,Q146))</f>
        <v>120</v>
      </c>
      <c r="U146" s="66">
        <f>S146+T146</f>
        <v>212</v>
      </c>
      <c r="V146" s="60" t="s">
        <v>93</v>
      </c>
      <c r="W146" s="67">
        <f>U146*F146</f>
        <v>240.00297867227914</v>
      </c>
      <c r="X146" s="68" t="s">
        <v>159</v>
      </c>
      <c r="Y146" s="70">
        <v>1.34</v>
      </c>
      <c r="Z146" s="70">
        <f>W146*Y146</f>
        <v>321.60399142085407</v>
      </c>
    </row>
    <row r="147" spans="1:26" x14ac:dyDescent="0.2">
      <c r="A147" s="41">
        <v>3</v>
      </c>
      <c r="B147" s="62" t="s">
        <v>109</v>
      </c>
      <c r="C147" s="46" t="s">
        <v>110</v>
      </c>
      <c r="D147" s="45" t="s">
        <v>101</v>
      </c>
      <c r="E147" s="43">
        <v>113.45</v>
      </c>
      <c r="F147" s="53">
        <f>POWER(10,([1]Parameetrid!$B$2*(LOG10(E147/[1]Parameetrid!$B$3))^2))</f>
        <v>1.0938117220006438</v>
      </c>
      <c r="G147" s="60">
        <v>93</v>
      </c>
      <c r="H147" s="60" t="s">
        <v>137</v>
      </c>
      <c r="I147" s="64">
        <v>97</v>
      </c>
      <c r="J147" s="60" t="s">
        <v>137</v>
      </c>
      <c r="K147" s="60">
        <v>101</v>
      </c>
      <c r="L147" s="60" t="s">
        <v>136</v>
      </c>
      <c r="M147" s="60">
        <v>120</v>
      </c>
      <c r="N147" s="60" t="s">
        <v>136</v>
      </c>
      <c r="O147" s="60">
        <v>124</v>
      </c>
      <c r="P147" s="60" t="s">
        <v>137</v>
      </c>
      <c r="Q147" s="60">
        <v>128</v>
      </c>
      <c r="R147" s="60" t="s">
        <v>136</v>
      </c>
      <c r="S147" s="65">
        <f>MAX(IF(H147="x",0,G147),IF(J147="x",0,I147),IF(L147="x",0,K147))</f>
        <v>97</v>
      </c>
      <c r="T147" s="65">
        <f>MAX(IF(N147="x",0,M147),IF(P147="x",0,O147),IF(R147="x",0,Q147))</f>
        <v>124</v>
      </c>
      <c r="U147" s="66">
        <f>S147+T147</f>
        <v>221</v>
      </c>
      <c r="V147" s="60">
        <v>4</v>
      </c>
      <c r="W147" s="67">
        <f>U147*F147</f>
        <v>241.73239056214229</v>
      </c>
      <c r="X147" s="68" t="s">
        <v>157</v>
      </c>
      <c r="Y147" s="70">
        <v>1.29</v>
      </c>
      <c r="Z147" s="70">
        <f>W147*Y147</f>
        <v>311.83478382516358</v>
      </c>
    </row>
    <row r="148" spans="1:26" x14ac:dyDescent="0.2">
      <c r="A148" s="41">
        <v>64</v>
      </c>
      <c r="B148" s="62" t="s">
        <v>79</v>
      </c>
      <c r="C148" s="42">
        <v>33511</v>
      </c>
      <c r="D148" s="45" t="s">
        <v>53</v>
      </c>
      <c r="E148" s="43">
        <v>80.599999999999994</v>
      </c>
      <c r="F148" s="53">
        <f>POWER(10,([1]Parameetrid!$B$2*(LOG10(E148/[1]Parameetrid!$B$3))^2))</f>
        <v>1.2725988352792488</v>
      </c>
      <c r="G148" s="60">
        <v>95</v>
      </c>
      <c r="H148" s="60" t="s">
        <v>136</v>
      </c>
      <c r="I148" s="64">
        <v>95</v>
      </c>
      <c r="J148" s="60" t="s">
        <v>136</v>
      </c>
      <c r="K148" s="60">
        <v>97</v>
      </c>
      <c r="L148" s="60" t="s">
        <v>137</v>
      </c>
      <c r="M148" s="60">
        <v>124</v>
      </c>
      <c r="N148" s="60" t="s">
        <v>137</v>
      </c>
      <c r="O148" s="60"/>
      <c r="P148" s="60" t="s">
        <v>136</v>
      </c>
      <c r="Q148" s="60"/>
      <c r="R148" s="60" t="s">
        <v>136</v>
      </c>
      <c r="S148" s="65">
        <f>MAX(IF(H148="x",0,G148),IF(J148="x",0,I148),IF(L148="x",0,K148))</f>
        <v>97</v>
      </c>
      <c r="T148" s="65">
        <f>MAX(IF(N148="x",0,M148),IF(P148="x",0,O148),IF(R148="x",0,Q148))</f>
        <v>124</v>
      </c>
      <c r="U148" s="66">
        <f>S148+T148</f>
        <v>221</v>
      </c>
      <c r="V148" s="60">
        <v>5</v>
      </c>
      <c r="W148" s="67">
        <f>U148*F148</f>
        <v>281.24434259671398</v>
      </c>
      <c r="X148" s="68" t="s">
        <v>155</v>
      </c>
      <c r="Y148" s="70">
        <v>1.08</v>
      </c>
      <c r="Z148" s="70">
        <f>W148*Y148</f>
        <v>303.74389000445109</v>
      </c>
    </row>
    <row r="149" spans="1:26" x14ac:dyDescent="0.2">
      <c r="A149" s="41">
        <v>33</v>
      </c>
      <c r="B149" s="62" t="s">
        <v>75</v>
      </c>
      <c r="C149" s="42" t="s">
        <v>76</v>
      </c>
      <c r="D149" s="45" t="s">
        <v>77</v>
      </c>
      <c r="E149" s="43">
        <v>55.75</v>
      </c>
      <c r="F149" s="53">
        <f>POWER(10,([1]Parameetrid!$B$2*(LOG10(E149/[1]Parameetrid!$B$3))^2))</f>
        <v>1.6266316034246278</v>
      </c>
      <c r="G149" s="60">
        <v>40</v>
      </c>
      <c r="H149" s="60" t="s">
        <v>137</v>
      </c>
      <c r="I149" s="64">
        <v>44</v>
      </c>
      <c r="J149" s="60" t="s">
        <v>137</v>
      </c>
      <c r="K149" s="60">
        <v>47</v>
      </c>
      <c r="L149" s="60" t="s">
        <v>137</v>
      </c>
      <c r="M149" s="60">
        <v>50</v>
      </c>
      <c r="N149" s="60" t="s">
        <v>137</v>
      </c>
      <c r="O149" s="60">
        <v>55</v>
      </c>
      <c r="P149" s="60" t="s">
        <v>137</v>
      </c>
      <c r="Q149" s="60">
        <v>58</v>
      </c>
      <c r="R149" s="60" t="s">
        <v>137</v>
      </c>
      <c r="S149" s="65">
        <f t="shared" ref="S149" si="23">MAX(IF(H149="x",0,G149),IF(J149="x",0,I149),IF(L149="x",0,K149))</f>
        <v>47</v>
      </c>
      <c r="T149" s="65">
        <f t="shared" ref="T149" si="24">MAX(IF(N149="x",0,M149),IF(P149="x",0,O149),IF(R149="x",0,Q149))</f>
        <v>58</v>
      </c>
      <c r="U149" s="66">
        <f t="shared" ref="U149" si="25">S149+T149</f>
        <v>105</v>
      </c>
      <c r="V149" s="60">
        <v>6</v>
      </c>
      <c r="W149" s="67">
        <f t="shared" ref="W149" si="26">U149*F149</f>
        <v>170.79631835958591</v>
      </c>
      <c r="X149" s="68"/>
      <c r="Y149" s="70">
        <v>1.675</v>
      </c>
      <c r="Z149" s="70">
        <f t="shared" ref="Z149" si="27">W149*Y149</f>
        <v>286.08383325230642</v>
      </c>
    </row>
    <row r="150" spans="1:26" x14ac:dyDescent="0.2">
      <c r="A150" s="41">
        <v>11</v>
      </c>
      <c r="B150" s="62" t="s">
        <v>116</v>
      </c>
      <c r="C150" s="42">
        <v>31579</v>
      </c>
      <c r="D150" s="45" t="s">
        <v>53</v>
      </c>
      <c r="E150" s="43">
        <v>68.75</v>
      </c>
      <c r="F150" s="53">
        <f>POWER(10,([1]Parameetrid!$B$2*(LOG10(E150/[1]Parameetrid!$B$3))^2))</f>
        <v>1.4000181770434854</v>
      </c>
      <c r="G150" s="60">
        <v>70</v>
      </c>
      <c r="H150" s="60" t="s">
        <v>137</v>
      </c>
      <c r="I150" s="64">
        <v>73</v>
      </c>
      <c r="J150" s="60" t="s">
        <v>136</v>
      </c>
      <c r="K150" s="60">
        <v>75</v>
      </c>
      <c r="L150" s="60" t="s">
        <v>136</v>
      </c>
      <c r="M150" s="60">
        <v>90</v>
      </c>
      <c r="N150" s="60" t="s">
        <v>137</v>
      </c>
      <c r="O150" s="60">
        <v>93</v>
      </c>
      <c r="P150" s="60" t="s">
        <v>136</v>
      </c>
      <c r="Q150" s="60">
        <v>95</v>
      </c>
      <c r="R150" s="60" t="s">
        <v>137</v>
      </c>
      <c r="S150" s="65">
        <f>MAX(IF(H150="x",0,G150),IF(J150="x",0,I150),IF(L150="x",0,K150))</f>
        <v>70</v>
      </c>
      <c r="T150" s="65">
        <f>MAX(IF(N150="x",0,M150),IF(P150="x",0,O150),IF(R150="x",0,Q150))</f>
        <v>95</v>
      </c>
      <c r="U150" s="66">
        <f>S150+T150</f>
        <v>165</v>
      </c>
      <c r="V150" s="60">
        <v>7</v>
      </c>
      <c r="W150" s="67">
        <f>U150*F150</f>
        <v>231.0029992121751</v>
      </c>
      <c r="X150" s="68"/>
      <c r="Y150" s="70">
        <v>1.1339999999999999</v>
      </c>
      <c r="Z150" s="70">
        <f>W150*Y150</f>
        <v>261.95740110660654</v>
      </c>
    </row>
    <row r="151" spans="1:26" x14ac:dyDescent="0.2">
      <c r="A151" s="41">
        <v>19</v>
      </c>
      <c r="B151" s="62" t="s">
        <v>67</v>
      </c>
      <c r="C151" s="46" t="s">
        <v>68</v>
      </c>
      <c r="D151" s="45" t="s">
        <v>41</v>
      </c>
      <c r="E151" s="43">
        <v>107.1</v>
      </c>
      <c r="F151" s="53">
        <f>POWER(10,([1]Parameetrid!$B$2*(LOG10(E151/[1]Parameetrid!$B$3))^2))</f>
        <v>1.1163189714649149</v>
      </c>
      <c r="G151" s="60">
        <v>60</v>
      </c>
      <c r="H151" s="60" t="s">
        <v>137</v>
      </c>
      <c r="I151" s="64">
        <v>65</v>
      </c>
      <c r="J151" s="60" t="s">
        <v>137</v>
      </c>
      <c r="K151" s="60">
        <v>68</v>
      </c>
      <c r="L151" s="60" t="s">
        <v>136</v>
      </c>
      <c r="M151" s="60">
        <v>90</v>
      </c>
      <c r="N151" s="60" t="s">
        <v>136</v>
      </c>
      <c r="O151" s="60">
        <v>91</v>
      </c>
      <c r="P151" s="60" t="s">
        <v>136</v>
      </c>
      <c r="Q151" s="60">
        <v>91</v>
      </c>
      <c r="R151" s="60" t="s">
        <v>136</v>
      </c>
      <c r="S151" s="65">
        <f>MAX(IF(H151="x",0,G151),IF(J151="x",0,I151),IF(L151="x",0,K151))</f>
        <v>65</v>
      </c>
      <c r="T151" s="65">
        <f>MAX(IF(N151="x",0,M151),IF(P151="x",0,O151),IF(R151="x",0,Q151))</f>
        <v>0</v>
      </c>
      <c r="U151" s="66">
        <f>S151+T151</f>
        <v>65</v>
      </c>
      <c r="V151" s="60">
        <v>8</v>
      </c>
      <c r="W151" s="67">
        <f>U151*F151</f>
        <v>72.560733145219473</v>
      </c>
      <c r="X151" s="68" t="s">
        <v>158</v>
      </c>
      <c r="Y151" s="70">
        <v>1.2</v>
      </c>
      <c r="Z151" s="70">
        <f>W151*Y151</f>
        <v>87.07287977426337</v>
      </c>
    </row>
    <row r="153" spans="1:26" s="57" customFormat="1" x14ac:dyDescent="0.2">
      <c r="A153" s="10"/>
      <c r="B153" s="54"/>
      <c r="C153" s="55"/>
      <c r="D153" s="56"/>
      <c r="E153" s="12"/>
      <c r="F153" s="13"/>
      <c r="G153" s="10"/>
      <c r="H153" s="11"/>
      <c r="J153" s="11"/>
      <c r="K153" s="10"/>
      <c r="L153" s="11"/>
      <c r="M153" s="10"/>
      <c r="N153" s="11"/>
      <c r="O153" s="10"/>
      <c r="P153" s="11"/>
      <c r="Q153" s="10"/>
      <c r="R153" s="11"/>
      <c r="S153" s="56"/>
      <c r="T153" s="56"/>
      <c r="U153" s="56"/>
      <c r="V153" s="15"/>
      <c r="W153" s="16"/>
      <c r="X153" s="58"/>
    </row>
    <row r="154" spans="1:26" x14ac:dyDescent="0.2">
      <c r="B154" s="17" t="s">
        <v>14</v>
      </c>
      <c r="C154" s="9" t="s">
        <v>33</v>
      </c>
      <c r="D154" s="18"/>
      <c r="E154" s="1"/>
      <c r="F154" s="19" t="s">
        <v>15</v>
      </c>
      <c r="G154" s="9" t="s">
        <v>16</v>
      </c>
      <c r="H154" s="20"/>
      <c r="I154" s="20"/>
      <c r="J154" s="20"/>
      <c r="K154" s="21"/>
      <c r="L154" s="21"/>
      <c r="M154" s="7"/>
      <c r="N154" s="7"/>
      <c r="O154" s="17" t="s">
        <v>17</v>
      </c>
      <c r="P154" s="22"/>
      <c r="Q154" s="48"/>
      <c r="R154" s="48"/>
      <c r="S154" s="23" t="s">
        <v>59</v>
      </c>
      <c r="T154" s="24"/>
    </row>
    <row r="155" spans="1:26" x14ac:dyDescent="0.2">
      <c r="B155" s="10"/>
      <c r="C155" s="9"/>
      <c r="D155" s="18"/>
      <c r="E155" s="25"/>
      <c r="F155" s="8"/>
      <c r="G155" s="9" t="s">
        <v>99</v>
      </c>
      <c r="H155" s="20"/>
      <c r="I155" s="20"/>
      <c r="J155" s="20"/>
      <c r="K155" s="21"/>
      <c r="L155" s="21"/>
      <c r="M155" s="7"/>
      <c r="N155" s="7"/>
      <c r="O155" s="26" t="s">
        <v>18</v>
      </c>
      <c r="P155" s="22"/>
      <c r="R155" s="26" t="s">
        <v>46</v>
      </c>
      <c r="S155" s="23" t="s">
        <v>34</v>
      </c>
      <c r="T155" s="6"/>
    </row>
    <row r="156" spans="1:26" x14ac:dyDescent="0.2">
      <c r="C156" s="22"/>
      <c r="G156" s="80" t="s">
        <v>80</v>
      </c>
      <c r="M156" s="4"/>
      <c r="N156" s="4"/>
      <c r="P156" s="22"/>
      <c r="Q156" s="6"/>
      <c r="R156" s="6"/>
      <c r="U156" s="6"/>
    </row>
    <row r="157" spans="1:26" x14ac:dyDescent="0.2">
      <c r="C157" s="22"/>
      <c r="G157" s="22"/>
      <c r="M157" s="4"/>
      <c r="N157" s="4"/>
      <c r="P157" s="22"/>
      <c r="Q157" s="6"/>
      <c r="R157" s="6"/>
      <c r="U157" s="6"/>
    </row>
    <row r="158" spans="1:26" x14ac:dyDescent="0.2">
      <c r="C158" s="22"/>
      <c r="G158" s="22"/>
      <c r="M158" s="4"/>
      <c r="N158" s="4"/>
      <c r="P158" s="22"/>
      <c r="Q158" s="6"/>
      <c r="R158" s="6"/>
      <c r="U158" s="6"/>
    </row>
    <row r="159" spans="1:26" x14ac:dyDescent="0.2">
      <c r="C159" s="22"/>
      <c r="G159" s="22"/>
      <c r="M159" s="4"/>
      <c r="N159" s="4"/>
      <c r="P159" s="22"/>
      <c r="Q159" s="6"/>
      <c r="R159" s="6"/>
      <c r="U159" s="6"/>
    </row>
    <row r="160" spans="1:26" x14ac:dyDescent="0.2">
      <c r="C160" s="22"/>
      <c r="G160" s="22"/>
      <c r="M160" s="4"/>
      <c r="N160" s="4"/>
      <c r="P160" s="22"/>
      <c r="Q160" s="6"/>
      <c r="R160" s="6"/>
      <c r="U160" s="6"/>
    </row>
    <row r="161" spans="1:24" x14ac:dyDescent="0.2">
      <c r="C161" s="22"/>
      <c r="G161" s="22"/>
      <c r="M161" s="4"/>
      <c r="N161" s="4"/>
      <c r="P161" s="22"/>
      <c r="Q161" s="6"/>
      <c r="R161" s="6"/>
      <c r="U161" s="6"/>
    </row>
    <row r="162" spans="1:24" x14ac:dyDescent="0.2">
      <c r="C162" s="22"/>
      <c r="G162" s="22"/>
      <c r="M162" s="4"/>
      <c r="N162" s="4"/>
      <c r="P162" s="22"/>
      <c r="Q162" s="6"/>
      <c r="R162" s="6"/>
      <c r="U162" s="6"/>
    </row>
    <row r="163" spans="1:24" x14ac:dyDescent="0.2">
      <c r="C163" s="22"/>
      <c r="G163" s="22"/>
      <c r="M163" s="4"/>
      <c r="N163" s="4"/>
      <c r="P163" s="22"/>
      <c r="Q163" s="6"/>
      <c r="R163" s="6"/>
      <c r="U163" s="6"/>
    </row>
    <row r="164" spans="1:24" x14ac:dyDescent="0.2">
      <c r="C164" s="22"/>
      <c r="G164" s="22"/>
      <c r="M164" s="4"/>
      <c r="N164" s="4"/>
      <c r="P164" s="22"/>
      <c r="Q164" s="6"/>
      <c r="R164" s="6"/>
      <c r="U164" s="6"/>
    </row>
    <row r="165" spans="1:24" ht="13.5" customHeight="1" x14ac:dyDescent="0.2">
      <c r="C165" s="22"/>
      <c r="G165" s="22"/>
      <c r="M165" s="4"/>
      <c r="N165" s="4"/>
      <c r="P165" s="22"/>
      <c r="Q165" s="6"/>
      <c r="R165" s="6"/>
      <c r="U165" s="6"/>
    </row>
    <row r="166" spans="1:24" x14ac:dyDescent="0.2">
      <c r="C166" s="22"/>
      <c r="G166" s="22"/>
      <c r="M166" s="4"/>
      <c r="N166" s="4"/>
      <c r="P166" s="22"/>
      <c r="Q166" s="6"/>
      <c r="R166" s="6"/>
      <c r="U166" s="6"/>
    </row>
    <row r="167" spans="1:24" s="57" customFormat="1" x14ac:dyDescent="0.2">
      <c r="A167" s="10"/>
      <c r="B167" s="54"/>
      <c r="C167" s="55"/>
      <c r="D167" s="56"/>
      <c r="E167" s="12"/>
      <c r="F167" s="13"/>
      <c r="G167" s="10"/>
      <c r="H167" s="11"/>
      <c r="J167" s="11"/>
      <c r="K167" s="10"/>
      <c r="L167" s="11"/>
      <c r="M167" s="10"/>
      <c r="N167" s="11"/>
      <c r="O167" s="10"/>
      <c r="P167" s="11"/>
      <c r="Q167" s="10"/>
      <c r="R167" s="11"/>
      <c r="S167" s="56"/>
      <c r="T167" s="56"/>
      <c r="U167" s="56"/>
      <c r="V167" s="15"/>
      <c r="W167" s="16"/>
      <c r="X167" s="58"/>
    </row>
    <row r="168" spans="1:24" ht="18" x14ac:dyDescent="0.25">
      <c r="A168" s="105" t="s">
        <v>96</v>
      </c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34"/>
      <c r="S168" s="21"/>
      <c r="T168" s="21"/>
      <c r="U168" s="21"/>
      <c r="V168" s="21"/>
      <c r="W168" s="21"/>
    </row>
    <row r="169" spans="1:24" ht="15.75" x14ac:dyDescent="0.25">
      <c r="A169" s="102" t="s">
        <v>25</v>
      </c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35"/>
      <c r="S169" s="21"/>
      <c r="T169" s="21"/>
      <c r="U169" s="21"/>
      <c r="V169" s="21"/>
      <c r="W169" s="21"/>
    </row>
    <row r="170" spans="1:24" ht="15.75" x14ac:dyDescent="0.25">
      <c r="A170" s="103" t="s">
        <v>123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27"/>
      <c r="S170" s="36"/>
      <c r="T170" s="36"/>
      <c r="U170" s="36"/>
      <c r="V170" s="36"/>
      <c r="W170" s="36"/>
    </row>
    <row r="171" spans="1:24" ht="15.75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36"/>
      <c r="T171" s="36"/>
      <c r="U171" s="36"/>
      <c r="V171" s="36"/>
      <c r="W171" s="36"/>
    </row>
    <row r="172" spans="1:24" ht="15" x14ac:dyDescent="0.2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30"/>
      <c r="T172" s="30"/>
      <c r="U172" s="30"/>
      <c r="V172" s="30"/>
      <c r="W172" s="30"/>
    </row>
    <row r="173" spans="1:24" ht="15" x14ac:dyDescent="0.25">
      <c r="A173" s="28"/>
      <c r="B173" s="28" t="s">
        <v>26</v>
      </c>
      <c r="C173" s="28" t="s">
        <v>133</v>
      </c>
      <c r="D173" s="28"/>
      <c r="E173" s="28"/>
      <c r="F173" s="28"/>
      <c r="G173" s="28" t="s">
        <v>70</v>
      </c>
      <c r="H173" s="28"/>
      <c r="I173" s="28"/>
      <c r="J173" s="28"/>
      <c r="K173" s="28"/>
      <c r="L173" s="28"/>
      <c r="M173" s="28"/>
      <c r="N173" s="28"/>
      <c r="O173" s="28"/>
      <c r="P173" s="29"/>
      <c r="Q173" s="29"/>
      <c r="R173" s="28"/>
      <c r="S173" s="30"/>
      <c r="T173" s="30"/>
      <c r="U173" s="30"/>
      <c r="V173" s="30"/>
      <c r="W173" s="30"/>
    </row>
    <row r="174" spans="1:24" ht="15" x14ac:dyDescent="0.25">
      <c r="A174" s="28"/>
      <c r="B174" s="28" t="s">
        <v>28</v>
      </c>
      <c r="C174" s="31" t="s">
        <v>132</v>
      </c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9"/>
      <c r="Q174" s="29"/>
      <c r="R174" s="28"/>
      <c r="S174" s="30"/>
      <c r="T174" s="30"/>
      <c r="U174" s="30"/>
      <c r="V174" s="30"/>
      <c r="W174" s="30"/>
    </row>
    <row r="175" spans="1:24" x14ac:dyDescent="0.2">
      <c r="M175" s="4"/>
      <c r="N175" s="4"/>
      <c r="Q175" s="6"/>
      <c r="R175" s="6"/>
      <c r="U175" s="6"/>
    </row>
    <row r="176" spans="1:24" x14ac:dyDescent="0.2">
      <c r="A176" s="96" t="s">
        <v>0</v>
      </c>
      <c r="B176" s="96"/>
      <c r="C176" s="96"/>
      <c r="D176" s="96"/>
      <c r="E176" s="96"/>
      <c r="F176" s="96"/>
      <c r="G176" s="96" t="s">
        <v>1</v>
      </c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38"/>
      <c r="S176" s="96" t="s">
        <v>2</v>
      </c>
      <c r="T176" s="96"/>
      <c r="U176" s="96"/>
      <c r="V176" s="96"/>
      <c r="W176" s="96"/>
      <c r="X176" s="49" t="s">
        <v>35</v>
      </c>
    </row>
    <row r="177" spans="1:28" ht="12.95" customHeight="1" x14ac:dyDescent="0.2">
      <c r="A177" s="97" t="s">
        <v>3</v>
      </c>
      <c r="B177" s="97" t="s">
        <v>4</v>
      </c>
      <c r="C177" s="97" t="s">
        <v>5</v>
      </c>
      <c r="D177" s="97" t="s">
        <v>6</v>
      </c>
      <c r="E177" s="98" t="s">
        <v>7</v>
      </c>
      <c r="F177" s="95" t="s">
        <v>8</v>
      </c>
      <c r="G177" s="100" t="s">
        <v>9</v>
      </c>
      <c r="H177" s="100"/>
      <c r="I177" s="100"/>
      <c r="J177" s="100"/>
      <c r="K177" s="100"/>
      <c r="L177" s="40"/>
      <c r="M177" s="100" t="s">
        <v>10</v>
      </c>
      <c r="N177" s="100"/>
      <c r="O177" s="100"/>
      <c r="P177" s="100"/>
      <c r="Q177" s="100"/>
      <c r="R177" s="40"/>
      <c r="S177" s="100" t="s">
        <v>32</v>
      </c>
      <c r="T177" s="100" t="s">
        <v>31</v>
      </c>
      <c r="U177" s="100" t="s">
        <v>11</v>
      </c>
      <c r="V177" s="101" t="s">
        <v>12</v>
      </c>
      <c r="W177" s="99" t="s">
        <v>13</v>
      </c>
      <c r="X177" s="51" t="s">
        <v>36</v>
      </c>
    </row>
    <row r="178" spans="1:28" x14ac:dyDescent="0.2">
      <c r="A178" s="97"/>
      <c r="B178" s="97"/>
      <c r="C178" s="97"/>
      <c r="D178" s="97"/>
      <c r="E178" s="98"/>
      <c r="F178" s="95"/>
      <c r="G178" s="40">
        <v>1</v>
      </c>
      <c r="H178" s="40"/>
      <c r="I178" s="40">
        <v>2</v>
      </c>
      <c r="J178" s="40"/>
      <c r="K178" s="40">
        <v>3</v>
      </c>
      <c r="L178" s="40"/>
      <c r="M178" s="40">
        <v>1</v>
      </c>
      <c r="N178" s="40"/>
      <c r="O178" s="40">
        <v>2</v>
      </c>
      <c r="P178" s="40"/>
      <c r="Q178" s="40">
        <v>3</v>
      </c>
      <c r="R178" s="40"/>
      <c r="S178" s="100"/>
      <c r="T178" s="100"/>
      <c r="U178" s="100"/>
      <c r="V178" s="101"/>
      <c r="W178" s="99"/>
      <c r="X178" s="37" t="s">
        <v>37</v>
      </c>
    </row>
    <row r="179" spans="1:28" x14ac:dyDescent="0.2">
      <c r="A179" s="104" t="s">
        <v>64</v>
      </c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83"/>
    </row>
    <row r="180" spans="1:28" x14ac:dyDescent="0.2">
      <c r="A180" s="41">
        <v>35</v>
      </c>
      <c r="B180" s="62" t="s">
        <v>21</v>
      </c>
      <c r="C180" s="46">
        <v>39270</v>
      </c>
      <c r="D180" s="45" t="s">
        <v>41</v>
      </c>
      <c r="E180" s="43">
        <v>85.2</v>
      </c>
      <c r="F180" s="53">
        <f>POWER(10,([1]Parameetrid!$B$2*(LOG10(E180/[1]Parameetrid!$B$3))^2))</f>
        <v>1.2355214033966451</v>
      </c>
      <c r="G180" s="60">
        <v>95</v>
      </c>
      <c r="H180" s="60" t="s">
        <v>136</v>
      </c>
      <c r="I180" s="64">
        <v>95</v>
      </c>
      <c r="J180" s="60" t="s">
        <v>137</v>
      </c>
      <c r="K180" s="60">
        <v>100</v>
      </c>
      <c r="L180" s="60" t="s">
        <v>137</v>
      </c>
      <c r="M180" s="60">
        <v>115</v>
      </c>
      <c r="N180" s="60" t="s">
        <v>137</v>
      </c>
      <c r="O180" s="60">
        <v>120</v>
      </c>
      <c r="P180" s="60" t="s">
        <v>137</v>
      </c>
      <c r="Q180" s="60">
        <v>125</v>
      </c>
      <c r="R180" s="60" t="s">
        <v>136</v>
      </c>
      <c r="S180" s="65">
        <f>MAX(IF(H180="x",0,G180),IF(J180="x",0,I180),IF(L180="x",0,K180))</f>
        <v>100</v>
      </c>
      <c r="T180" s="65">
        <f>MAX(IF(N180="x",0,M180),IF(P180="x",0,O180),IF(R180="x",0,Q180))</f>
        <v>120</v>
      </c>
      <c r="U180" s="66">
        <f>S180+T180</f>
        <v>220</v>
      </c>
      <c r="V180" s="60" t="s">
        <v>91</v>
      </c>
      <c r="W180" s="67">
        <f>U180*F180</f>
        <v>271.81470874726193</v>
      </c>
      <c r="X180" s="68" t="s">
        <v>160</v>
      </c>
    </row>
    <row r="181" spans="1:28" x14ac:dyDescent="0.2">
      <c r="A181" s="104" t="s">
        <v>45</v>
      </c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83"/>
    </row>
    <row r="182" spans="1:28" x14ac:dyDescent="0.2">
      <c r="A182" s="41">
        <v>5</v>
      </c>
      <c r="B182" s="62" t="s">
        <v>50</v>
      </c>
      <c r="C182" s="42">
        <v>40442</v>
      </c>
      <c r="D182" s="45" t="s">
        <v>41</v>
      </c>
      <c r="E182" s="43">
        <v>54.35</v>
      </c>
      <c r="F182" s="53">
        <f>POWER(10,([1]Parameetrid!$B$2*(LOG10(E182/[1]Parameetrid!$B$3))^2))</f>
        <v>1.6596253024826022</v>
      </c>
      <c r="G182" s="60">
        <v>67</v>
      </c>
      <c r="H182" s="60" t="s">
        <v>137</v>
      </c>
      <c r="I182" s="64">
        <v>71</v>
      </c>
      <c r="J182" s="60" t="s">
        <v>136</v>
      </c>
      <c r="K182" s="60">
        <v>71</v>
      </c>
      <c r="L182" s="60" t="s">
        <v>137</v>
      </c>
      <c r="M182" s="60">
        <v>80</v>
      </c>
      <c r="N182" s="60" t="s">
        <v>137</v>
      </c>
      <c r="O182" s="60">
        <v>84</v>
      </c>
      <c r="P182" s="60" t="s">
        <v>136</v>
      </c>
      <c r="Q182" s="60">
        <v>84</v>
      </c>
      <c r="R182" s="60" t="s">
        <v>136</v>
      </c>
      <c r="S182" s="65">
        <f>MAX(IF(H182="x",0,G182),IF(J182="x",0,I182),IF(L182="x",0,K182))</f>
        <v>71</v>
      </c>
      <c r="T182" s="65">
        <f>MAX(IF(N182="x",0,M182),IF(P182="x",0,O182),IF(R182="x",0,Q182))</f>
        <v>80</v>
      </c>
      <c r="U182" s="66">
        <f>S182+T182</f>
        <v>151</v>
      </c>
      <c r="V182" s="60" t="s">
        <v>91</v>
      </c>
      <c r="W182" s="67">
        <f>U182*F182</f>
        <v>250.60342067487292</v>
      </c>
      <c r="X182" s="68" t="s">
        <v>162</v>
      </c>
    </row>
    <row r="183" spans="1:28" x14ac:dyDescent="0.2">
      <c r="A183" s="41">
        <v>49</v>
      </c>
      <c r="B183" s="62" t="s">
        <v>122</v>
      </c>
      <c r="C183" s="42">
        <v>40098</v>
      </c>
      <c r="D183" s="45" t="s">
        <v>82</v>
      </c>
      <c r="E183" s="43">
        <v>100</v>
      </c>
      <c r="F183" s="53">
        <f>POWER(10,([1]Parameetrid!$B$2*(LOG10(E183/[1]Parameetrid!$B$3))^2))</f>
        <v>1.1468387005029379</v>
      </c>
      <c r="G183" s="60">
        <v>80</v>
      </c>
      <c r="H183" s="60" t="s">
        <v>137</v>
      </c>
      <c r="I183" s="64">
        <v>84</v>
      </c>
      <c r="J183" s="60" t="s">
        <v>136</v>
      </c>
      <c r="K183" s="60">
        <v>84</v>
      </c>
      <c r="L183" s="60" t="s">
        <v>137</v>
      </c>
      <c r="M183" s="60">
        <v>100</v>
      </c>
      <c r="N183" s="60" t="s">
        <v>137</v>
      </c>
      <c r="O183" s="60">
        <v>105</v>
      </c>
      <c r="P183" s="60" t="s">
        <v>137</v>
      </c>
      <c r="Q183" s="60">
        <v>108</v>
      </c>
      <c r="R183" s="60" t="s">
        <v>137</v>
      </c>
      <c r="S183" s="65">
        <f>MAX(IF(H183="x",0,G183),IF(J183="x",0,I183),IF(L183="x",0,K183))</f>
        <v>84</v>
      </c>
      <c r="T183" s="65">
        <f>MAX(IF(N183="x",0,M183),IF(P183="x",0,O183),IF(R183="x",0,Q183))</f>
        <v>108</v>
      </c>
      <c r="U183" s="66">
        <f>S183+T183</f>
        <v>192</v>
      </c>
      <c r="V183" s="60" t="s">
        <v>92</v>
      </c>
      <c r="W183" s="67">
        <f>U183*F183</f>
        <v>220.19303049656406</v>
      </c>
      <c r="X183" s="68"/>
    </row>
    <row r="184" spans="1:28" x14ac:dyDescent="0.2">
      <c r="A184" s="41">
        <v>30</v>
      </c>
      <c r="B184" s="62" t="s">
        <v>121</v>
      </c>
      <c r="C184" s="42">
        <v>40530</v>
      </c>
      <c r="D184" s="45" t="s">
        <v>82</v>
      </c>
      <c r="E184" s="43">
        <v>67.2</v>
      </c>
      <c r="F184" s="53">
        <f>POWER(10,([1]Parameetrid!$B$2*(LOG10(E184/[1]Parameetrid!$B$3))^2))</f>
        <v>1.4211556186701482</v>
      </c>
      <c r="G184" s="60">
        <v>50</v>
      </c>
      <c r="H184" s="60" t="s">
        <v>137</v>
      </c>
      <c r="I184" s="64">
        <v>55</v>
      </c>
      <c r="J184" s="60" t="s">
        <v>137</v>
      </c>
      <c r="K184" s="60">
        <v>58</v>
      </c>
      <c r="L184" s="60" t="s">
        <v>137</v>
      </c>
      <c r="M184" s="60">
        <v>70</v>
      </c>
      <c r="N184" s="60" t="s">
        <v>137</v>
      </c>
      <c r="O184" s="60">
        <v>73</v>
      </c>
      <c r="P184" s="60" t="s">
        <v>136</v>
      </c>
      <c r="Q184" s="60">
        <v>73</v>
      </c>
      <c r="R184" s="60" t="s">
        <v>137</v>
      </c>
      <c r="S184" s="65">
        <f>MAX(IF(H184="x",0,G184),IF(J184="x",0,I184),IF(L184="x",0,K184))</f>
        <v>58</v>
      </c>
      <c r="T184" s="65">
        <f>MAX(IF(N184="x",0,M184),IF(P184="x",0,O184),IF(R184="x",0,Q184))</f>
        <v>73</v>
      </c>
      <c r="U184" s="66">
        <f>S184+T184</f>
        <v>131</v>
      </c>
      <c r="V184" s="60" t="s">
        <v>93</v>
      </c>
      <c r="W184" s="67">
        <f>U184*F184</f>
        <v>186.1713860457894</v>
      </c>
      <c r="X184" s="68"/>
    </row>
    <row r="185" spans="1:28" x14ac:dyDescent="0.2">
      <c r="A185" s="41">
        <v>1</v>
      </c>
      <c r="B185" s="62" t="s">
        <v>113</v>
      </c>
      <c r="C185" s="42">
        <v>40256</v>
      </c>
      <c r="D185" s="45" t="s">
        <v>41</v>
      </c>
      <c r="E185" s="43">
        <v>80.75</v>
      </c>
      <c r="F185" s="53">
        <f>POWER(10,([1]Parameetrid!$B$2*(LOG10(E185/[1]Parameetrid!$B$3))^2))</f>
        <v>1.2712991306444392</v>
      </c>
      <c r="G185" s="60">
        <v>45</v>
      </c>
      <c r="H185" s="60" t="s">
        <v>137</v>
      </c>
      <c r="I185" s="64">
        <v>50</v>
      </c>
      <c r="J185" s="60" t="s">
        <v>137</v>
      </c>
      <c r="K185" s="60">
        <v>53</v>
      </c>
      <c r="L185" s="60" t="s">
        <v>136</v>
      </c>
      <c r="M185" s="60">
        <v>65</v>
      </c>
      <c r="N185" s="60" t="s">
        <v>137</v>
      </c>
      <c r="O185" s="60">
        <v>72</v>
      </c>
      <c r="P185" s="60" t="s">
        <v>136</v>
      </c>
      <c r="Q185" s="60">
        <v>72</v>
      </c>
      <c r="R185" s="60" t="s">
        <v>136</v>
      </c>
      <c r="S185" s="65">
        <f>MAX(IF(H185="x",0,G185),IF(J185="x",0,I185),IF(L185="x",0,K185))</f>
        <v>50</v>
      </c>
      <c r="T185" s="65">
        <f>MAX(IF(N185="x",0,M185),IF(P185="x",0,O185),IF(R185="x",0,Q185))</f>
        <v>65</v>
      </c>
      <c r="U185" s="66">
        <f>S185+T185</f>
        <v>115</v>
      </c>
      <c r="V185" s="60">
        <v>4</v>
      </c>
      <c r="W185" s="67">
        <f>U185*F185</f>
        <v>146.1994000241105</v>
      </c>
      <c r="X185" s="68" t="s">
        <v>163</v>
      </c>
    </row>
    <row r="186" spans="1:28" x14ac:dyDescent="0.2">
      <c r="A186" s="41">
        <v>39</v>
      </c>
      <c r="B186" s="62" t="s">
        <v>34</v>
      </c>
      <c r="C186" s="42">
        <v>39960</v>
      </c>
      <c r="D186" s="45" t="s">
        <v>41</v>
      </c>
      <c r="E186" s="43">
        <v>72</v>
      </c>
      <c r="F186" s="53">
        <f>POWER(10,([1]Parameetrid!$B$2*(LOG10(E186/[1]Parameetrid!$B$3))^2))</f>
        <v>1.3595211137770356</v>
      </c>
      <c r="G186" s="60">
        <v>30</v>
      </c>
      <c r="H186" s="60" t="s">
        <v>137</v>
      </c>
      <c r="I186" s="64">
        <v>33</v>
      </c>
      <c r="J186" s="60" t="s">
        <v>137</v>
      </c>
      <c r="K186" s="60">
        <v>35</v>
      </c>
      <c r="L186" s="60" t="s">
        <v>137</v>
      </c>
      <c r="M186" s="60">
        <v>40</v>
      </c>
      <c r="N186" s="60" t="s">
        <v>137</v>
      </c>
      <c r="O186" s="60">
        <v>43</v>
      </c>
      <c r="P186" s="60" t="s">
        <v>137</v>
      </c>
      <c r="Q186" s="60">
        <v>46</v>
      </c>
      <c r="R186" s="60" t="s">
        <v>136</v>
      </c>
      <c r="S186" s="65">
        <f t="shared" ref="S186" si="28">MAX(IF(H186="x",0,G186),IF(J186="x",0,I186),IF(L186="x",0,K186))</f>
        <v>35</v>
      </c>
      <c r="T186" s="65">
        <f t="shared" ref="T186" si="29">MAX(IF(N186="x",0,M186),IF(P186="x",0,O186),IF(R186="x",0,Q186))</f>
        <v>43</v>
      </c>
      <c r="U186" s="66">
        <f t="shared" ref="U186" si="30">S186+T186</f>
        <v>78</v>
      </c>
      <c r="V186" s="60">
        <v>5</v>
      </c>
      <c r="W186" s="67">
        <f t="shared" ref="W186" si="31">U186*F186</f>
        <v>106.04264687460878</v>
      </c>
      <c r="X186" s="68" t="s">
        <v>161</v>
      </c>
    </row>
    <row r="187" spans="1:28" x14ac:dyDescent="0.2">
      <c r="A187" s="104" t="s">
        <v>65</v>
      </c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83"/>
    </row>
    <row r="188" spans="1:28" hidden="1" x14ac:dyDescent="0.2">
      <c r="A188" s="41"/>
      <c r="B188" s="62"/>
      <c r="C188" s="42"/>
      <c r="D188" s="45"/>
      <c r="E188" s="43"/>
      <c r="F188" s="53" t="e">
        <f>POWER(10,([1]Parameetrid!$B$2*(LOG10(E188/[1]Parameetrid!$B$3))^2))</f>
        <v>#NUM!</v>
      </c>
      <c r="G188" s="60"/>
      <c r="H188" s="60"/>
      <c r="I188" s="64"/>
      <c r="J188" s="60"/>
      <c r="K188" s="60"/>
      <c r="L188" s="60"/>
      <c r="M188" s="60"/>
      <c r="N188" s="60"/>
      <c r="O188" s="60"/>
      <c r="P188" s="60"/>
      <c r="Q188" s="60"/>
      <c r="R188" s="60"/>
      <c r="S188" s="65">
        <f t="shared" ref="S188:S191" si="32">MAX(IF(H188="x",0,G188),IF(J188="x",0,I188),IF(L188="x",0,K188))</f>
        <v>0</v>
      </c>
      <c r="T188" s="65">
        <f t="shared" ref="T188:T191" si="33">MAX(IF(N188="x",0,M188),IF(P188="x",0,O188),IF(R188="x",0,Q188))</f>
        <v>0</v>
      </c>
      <c r="U188" s="66">
        <f t="shared" ref="U188:U191" si="34">S188+T188</f>
        <v>0</v>
      </c>
      <c r="V188" s="60"/>
      <c r="W188" s="67" t="e">
        <f t="shared" ref="W188:W191" si="35">U188*F188</f>
        <v>#NUM!</v>
      </c>
      <c r="X188" s="68"/>
      <c r="AB188" s="5"/>
    </row>
    <row r="189" spans="1:28" x14ac:dyDescent="0.2">
      <c r="A189" s="41">
        <v>20</v>
      </c>
      <c r="B189" s="62" t="s">
        <v>19</v>
      </c>
      <c r="C189" s="42">
        <v>35667</v>
      </c>
      <c r="D189" s="45" t="s">
        <v>51</v>
      </c>
      <c r="E189" s="43">
        <v>74.849999999999994</v>
      </c>
      <c r="F189" s="53">
        <f>POWER(10,([1]Parameetrid!$B$2*(LOG10(E189/[1]Parameetrid!$B$3))^2))</f>
        <v>1.3277673108311203</v>
      </c>
      <c r="G189" s="60">
        <v>106</v>
      </c>
      <c r="H189" s="60" t="s">
        <v>137</v>
      </c>
      <c r="I189" s="64">
        <v>111</v>
      </c>
      <c r="J189" s="60" t="s">
        <v>136</v>
      </c>
      <c r="K189" s="60">
        <v>111</v>
      </c>
      <c r="L189" s="60" t="s">
        <v>137</v>
      </c>
      <c r="M189" s="60">
        <v>131</v>
      </c>
      <c r="N189" s="60" t="s">
        <v>137</v>
      </c>
      <c r="O189" s="60">
        <v>141</v>
      </c>
      <c r="P189" s="60" t="s">
        <v>136</v>
      </c>
      <c r="Q189" s="60"/>
      <c r="R189" s="60" t="s">
        <v>136</v>
      </c>
      <c r="S189" s="65">
        <f t="shared" ref="S189:S190" si="36">MAX(IF(H189="x",0,G189),IF(J189="x",0,I189),IF(L189="x",0,K189))</f>
        <v>111</v>
      </c>
      <c r="T189" s="65">
        <f t="shared" ref="T189:T190" si="37">MAX(IF(N189="x",0,M189),IF(P189="x",0,O189),IF(R189="x",0,Q189))</f>
        <v>131</v>
      </c>
      <c r="U189" s="66">
        <f t="shared" ref="U189:U190" si="38">S189+T189</f>
        <v>242</v>
      </c>
      <c r="V189" s="60" t="s">
        <v>91</v>
      </c>
      <c r="W189" s="67">
        <f t="shared" ref="W189:W190" si="39">U189*F189</f>
        <v>321.31968922113111</v>
      </c>
      <c r="X189" s="68"/>
      <c r="AB189" s="5"/>
    </row>
    <row r="190" spans="1:28" x14ac:dyDescent="0.2">
      <c r="A190" s="41">
        <v>3</v>
      </c>
      <c r="B190" s="62" t="s">
        <v>22</v>
      </c>
      <c r="C190" s="46">
        <v>35842</v>
      </c>
      <c r="D190" s="45" t="s">
        <v>41</v>
      </c>
      <c r="E190" s="43">
        <v>97.95</v>
      </c>
      <c r="F190" s="53">
        <f>POWER(10,([1]Parameetrid!$B$2*(LOG10(E190/[1]Parameetrid!$B$3))^2))</f>
        <v>1.1568893065924053</v>
      </c>
      <c r="G190" s="60">
        <v>121</v>
      </c>
      <c r="H190" s="60" t="s">
        <v>137</v>
      </c>
      <c r="I190" s="64">
        <v>126</v>
      </c>
      <c r="J190" s="60" t="s">
        <v>136</v>
      </c>
      <c r="K190" s="60">
        <v>126</v>
      </c>
      <c r="L190" s="60" t="s">
        <v>136</v>
      </c>
      <c r="M190" s="60">
        <v>150</v>
      </c>
      <c r="N190" s="60" t="s">
        <v>137</v>
      </c>
      <c r="O190" s="60">
        <v>157</v>
      </c>
      <c r="P190" s="60" t="s">
        <v>136</v>
      </c>
      <c r="Q190" s="60">
        <v>157</v>
      </c>
      <c r="R190" s="60" t="s">
        <v>136</v>
      </c>
      <c r="S190" s="65">
        <f t="shared" si="36"/>
        <v>121</v>
      </c>
      <c r="T190" s="65">
        <f t="shared" si="37"/>
        <v>150</v>
      </c>
      <c r="U190" s="66">
        <f t="shared" si="38"/>
        <v>271</v>
      </c>
      <c r="V190" s="60" t="s">
        <v>92</v>
      </c>
      <c r="W190" s="67">
        <f t="shared" si="39"/>
        <v>313.51700208654182</v>
      </c>
      <c r="X190" s="68" t="s">
        <v>164</v>
      </c>
    </row>
    <row r="191" spans="1:28" x14ac:dyDescent="0.2">
      <c r="A191" s="41">
        <v>21</v>
      </c>
      <c r="B191" s="62" t="s">
        <v>59</v>
      </c>
      <c r="C191" s="46">
        <v>35409</v>
      </c>
      <c r="D191" s="45" t="s">
        <v>41</v>
      </c>
      <c r="E191" s="43">
        <v>97.85</v>
      </c>
      <c r="F191" s="53">
        <f>POWER(10,([1]Parameetrid!$B$2*(LOG10(E191/[1]Parameetrid!$B$3))^2))</f>
        <v>1.1573952839252313</v>
      </c>
      <c r="G191" s="60">
        <v>110</v>
      </c>
      <c r="H191" s="60" t="s">
        <v>137</v>
      </c>
      <c r="I191" s="64">
        <v>120</v>
      </c>
      <c r="J191" s="60" t="s">
        <v>136</v>
      </c>
      <c r="K191" s="60">
        <v>120</v>
      </c>
      <c r="L191" s="60" t="s">
        <v>137</v>
      </c>
      <c r="M191" s="60">
        <v>135</v>
      </c>
      <c r="N191" s="60" t="s">
        <v>137</v>
      </c>
      <c r="O191" s="60">
        <v>145</v>
      </c>
      <c r="P191" s="60" t="s">
        <v>136</v>
      </c>
      <c r="Q191" s="60"/>
      <c r="R191" s="60" t="s">
        <v>136</v>
      </c>
      <c r="S191" s="65">
        <f t="shared" si="32"/>
        <v>120</v>
      </c>
      <c r="T191" s="65">
        <f t="shared" si="33"/>
        <v>135</v>
      </c>
      <c r="U191" s="66">
        <f t="shared" si="34"/>
        <v>255</v>
      </c>
      <c r="V191" s="60" t="s">
        <v>93</v>
      </c>
      <c r="W191" s="67">
        <f t="shared" si="35"/>
        <v>295.135797400934</v>
      </c>
      <c r="X191" s="68" t="s">
        <v>165</v>
      </c>
    </row>
    <row r="193" spans="1:21" x14ac:dyDescent="0.2">
      <c r="B193" s="17" t="s">
        <v>14</v>
      </c>
      <c r="C193" s="9" t="s">
        <v>33</v>
      </c>
      <c r="D193" s="18"/>
      <c r="E193" s="1"/>
      <c r="F193" s="19" t="s">
        <v>15</v>
      </c>
      <c r="G193" s="9"/>
      <c r="H193" s="20" t="s">
        <v>140</v>
      </c>
      <c r="I193" s="20"/>
      <c r="J193" s="20"/>
      <c r="K193" s="21"/>
      <c r="L193" s="21"/>
      <c r="M193" s="7"/>
      <c r="N193" s="7"/>
      <c r="O193" s="17" t="s">
        <v>17</v>
      </c>
      <c r="P193" s="22"/>
      <c r="Q193" s="17"/>
      <c r="R193" s="17"/>
      <c r="S193" s="23" t="s">
        <v>79</v>
      </c>
      <c r="T193" s="24"/>
    </row>
    <row r="194" spans="1:21" x14ac:dyDescent="0.2">
      <c r="B194" s="10"/>
      <c r="C194" s="9"/>
      <c r="D194" s="18"/>
      <c r="E194" s="25"/>
      <c r="F194" s="8"/>
      <c r="G194" s="9"/>
      <c r="H194" s="20" t="s">
        <v>80</v>
      </c>
      <c r="I194" s="20"/>
      <c r="J194" s="20"/>
      <c r="K194" s="21"/>
      <c r="L194" s="21"/>
      <c r="M194" s="7"/>
      <c r="N194" s="7"/>
      <c r="O194" s="26" t="s">
        <v>18</v>
      </c>
      <c r="P194" s="22"/>
      <c r="R194" s="26"/>
      <c r="S194" s="23" t="s">
        <v>168</v>
      </c>
      <c r="T194" s="6"/>
    </row>
    <row r="195" spans="1:21" x14ac:dyDescent="0.2">
      <c r="B195" s="10"/>
      <c r="C195" s="9"/>
      <c r="D195" s="18"/>
      <c r="E195" s="25"/>
      <c r="F195" s="8"/>
      <c r="G195" s="9"/>
      <c r="H195" s="20" t="s">
        <v>99</v>
      </c>
      <c r="I195" s="20"/>
      <c r="J195" s="20"/>
      <c r="K195" s="21"/>
      <c r="L195" s="21"/>
      <c r="M195" s="7"/>
      <c r="N195" s="7"/>
      <c r="O195" s="26"/>
      <c r="P195" s="22"/>
      <c r="R195" s="26"/>
      <c r="S195" s="23"/>
      <c r="T195" s="6"/>
    </row>
    <row r="196" spans="1:21" x14ac:dyDescent="0.2">
      <c r="C196" s="22"/>
      <c r="G196" s="22"/>
      <c r="M196" s="4"/>
      <c r="N196" s="4"/>
      <c r="O196" s="17"/>
      <c r="P196" s="22"/>
      <c r="Q196" s="6"/>
      <c r="R196" s="6"/>
      <c r="U196" s="6"/>
    </row>
    <row r="197" spans="1:21" x14ac:dyDescent="0.2">
      <c r="M197" s="4"/>
      <c r="N197" s="4"/>
      <c r="Q197" s="6"/>
      <c r="R197" s="6"/>
      <c r="U197" s="6"/>
    </row>
    <row r="198" spans="1:21" x14ac:dyDescent="0.2">
      <c r="M198" s="4"/>
      <c r="N198" s="4"/>
      <c r="Q198" s="6"/>
      <c r="R198" s="6"/>
      <c r="U198" s="6"/>
    </row>
    <row r="199" spans="1:21" x14ac:dyDescent="0.2">
      <c r="M199" s="4"/>
      <c r="N199" s="4"/>
      <c r="Q199" s="6"/>
      <c r="R199" s="6"/>
      <c r="U199" s="6"/>
    </row>
    <row r="201" spans="1:21" x14ac:dyDescent="0.2">
      <c r="B201" s="3" t="s">
        <v>23</v>
      </c>
    </row>
    <row r="202" spans="1:21" ht="12.95" customHeight="1" x14ac:dyDescent="0.25">
      <c r="A202" s="59">
        <v>1</v>
      </c>
      <c r="B202" s="62" t="s">
        <v>87</v>
      </c>
      <c r="C202" s="67">
        <v>217.1353888492749</v>
      </c>
      <c r="E202" s="109"/>
      <c r="F202" s="110"/>
      <c r="G202" s="110"/>
      <c r="H202" s="110"/>
      <c r="I202" s="110"/>
      <c r="J202" s="110" t="s">
        <v>166</v>
      </c>
      <c r="K202" s="110"/>
      <c r="L202" s="110"/>
      <c r="M202" s="110"/>
      <c r="N202" s="110"/>
    </row>
    <row r="203" spans="1:21" x14ac:dyDescent="0.2">
      <c r="A203" s="79">
        <v>2</v>
      </c>
      <c r="B203" s="62" t="s">
        <v>39</v>
      </c>
      <c r="C203" s="67">
        <v>183.27966586852074</v>
      </c>
    </row>
    <row r="204" spans="1:21" ht="15.75" x14ac:dyDescent="0.25">
      <c r="A204" s="79">
        <v>3</v>
      </c>
      <c r="B204" s="62" t="s">
        <v>140</v>
      </c>
      <c r="C204" s="67">
        <v>176.21784237524247</v>
      </c>
      <c r="F204" s="110"/>
      <c r="G204" s="110"/>
      <c r="H204" s="110"/>
      <c r="I204" s="110"/>
      <c r="J204" s="110" t="s">
        <v>167</v>
      </c>
      <c r="K204" s="110"/>
      <c r="L204" s="110"/>
      <c r="M204" s="110"/>
      <c r="N204" s="110"/>
      <c r="O204" s="110"/>
    </row>
    <row r="205" spans="1:21" x14ac:dyDescent="0.2">
      <c r="A205" s="78">
        <v>4</v>
      </c>
      <c r="B205" s="62" t="s">
        <v>38</v>
      </c>
      <c r="C205" s="67">
        <v>166.86448949533025</v>
      </c>
    </row>
    <row r="206" spans="1:21" x14ac:dyDescent="0.2">
      <c r="A206" s="1">
        <v>5</v>
      </c>
      <c r="B206" s="62" t="s">
        <v>61</v>
      </c>
      <c r="C206" s="67">
        <v>159.48488290399638</v>
      </c>
    </row>
    <row r="207" spans="1:21" x14ac:dyDescent="0.2">
      <c r="A207" s="1">
        <v>6</v>
      </c>
      <c r="B207" s="62" t="s">
        <v>20</v>
      </c>
      <c r="C207" s="67">
        <v>156.78474083368729</v>
      </c>
    </row>
    <row r="208" spans="1:21" x14ac:dyDescent="0.2">
      <c r="A208" s="78">
        <v>7</v>
      </c>
      <c r="B208" s="62" t="s">
        <v>47</v>
      </c>
      <c r="C208" s="67">
        <v>156.35970405977162</v>
      </c>
    </row>
    <row r="209" spans="1:3" x14ac:dyDescent="0.2">
      <c r="A209" s="1">
        <v>8</v>
      </c>
      <c r="B209" s="62" t="s">
        <v>83</v>
      </c>
      <c r="C209" s="67">
        <v>151.15949355556049</v>
      </c>
    </row>
    <row r="210" spans="1:3" x14ac:dyDescent="0.2">
      <c r="A210" s="57">
        <v>9</v>
      </c>
      <c r="B210" s="62" t="s">
        <v>85</v>
      </c>
      <c r="C210" s="67">
        <v>148.18273020189594</v>
      </c>
    </row>
    <row r="211" spans="1:3" x14ac:dyDescent="0.2">
      <c r="A211" s="1">
        <v>10</v>
      </c>
      <c r="B211" s="62" t="s">
        <v>56</v>
      </c>
      <c r="C211" s="67">
        <v>138.68262985398542</v>
      </c>
    </row>
    <row r="212" spans="1:3" x14ac:dyDescent="0.2">
      <c r="A212" s="1">
        <v>11</v>
      </c>
      <c r="B212" s="62" t="s">
        <v>62</v>
      </c>
      <c r="C212" s="67">
        <v>128.13676912607977</v>
      </c>
    </row>
    <row r="213" spans="1:3" x14ac:dyDescent="0.2">
      <c r="A213" s="1">
        <v>12</v>
      </c>
      <c r="B213" s="63" t="s">
        <v>98</v>
      </c>
      <c r="C213" s="67">
        <v>125.53094219016783</v>
      </c>
    </row>
    <row r="214" spans="1:3" x14ac:dyDescent="0.2">
      <c r="A214" s="1">
        <v>13</v>
      </c>
      <c r="B214" s="62" t="s">
        <v>86</v>
      </c>
      <c r="C214" s="67">
        <v>124.75956896489387</v>
      </c>
    </row>
    <row r="215" spans="1:3" x14ac:dyDescent="0.2">
      <c r="A215" s="1">
        <v>14</v>
      </c>
      <c r="B215" s="62" t="s">
        <v>118</v>
      </c>
      <c r="C215" s="67">
        <v>110.59042672995682</v>
      </c>
    </row>
    <row r="216" spans="1:3" x14ac:dyDescent="0.2">
      <c r="A216" s="1">
        <v>15</v>
      </c>
      <c r="B216" s="62" t="s">
        <v>78</v>
      </c>
      <c r="C216" s="67">
        <v>101.11088353200211</v>
      </c>
    </row>
    <row r="217" spans="1:3" x14ac:dyDescent="0.2">
      <c r="A217" s="1">
        <v>16</v>
      </c>
      <c r="B217" s="62" t="s">
        <v>138</v>
      </c>
      <c r="C217" s="67">
        <v>94.809418354848916</v>
      </c>
    </row>
    <row r="220" spans="1:3" x14ac:dyDescent="0.2">
      <c r="B220" s="3" t="s">
        <v>24</v>
      </c>
    </row>
    <row r="221" spans="1:3" x14ac:dyDescent="0.2">
      <c r="A221" s="3">
        <v>1</v>
      </c>
      <c r="B221" s="62" t="s">
        <v>19</v>
      </c>
      <c r="C221" s="67">
        <v>321.31968922113111</v>
      </c>
    </row>
    <row r="222" spans="1:3" x14ac:dyDescent="0.2">
      <c r="A222" s="3">
        <v>2</v>
      </c>
      <c r="B222" s="62" t="s">
        <v>22</v>
      </c>
      <c r="C222" s="67">
        <v>313.51700208654182</v>
      </c>
    </row>
    <row r="223" spans="1:3" x14ac:dyDescent="0.2">
      <c r="A223" s="3">
        <v>3</v>
      </c>
      <c r="B223" s="62" t="s">
        <v>94</v>
      </c>
      <c r="C223" s="67">
        <v>302.45337845373444</v>
      </c>
    </row>
    <row r="224" spans="1:3" x14ac:dyDescent="0.2">
      <c r="A224" s="1">
        <v>4</v>
      </c>
      <c r="B224" s="62" t="s">
        <v>59</v>
      </c>
      <c r="C224" s="67">
        <v>295.135797400934</v>
      </c>
    </row>
    <row r="225" spans="1:3" x14ac:dyDescent="0.2">
      <c r="A225" s="1">
        <v>5</v>
      </c>
      <c r="B225" s="62" t="s">
        <v>79</v>
      </c>
      <c r="C225" s="67">
        <v>281.24434259671398</v>
      </c>
    </row>
    <row r="226" spans="1:3" x14ac:dyDescent="0.2">
      <c r="A226" s="1">
        <v>6</v>
      </c>
      <c r="B226" s="62" t="s">
        <v>21</v>
      </c>
      <c r="C226" s="67">
        <v>271.81470874726193</v>
      </c>
    </row>
    <row r="227" spans="1:3" x14ac:dyDescent="0.2">
      <c r="A227" s="1">
        <v>7</v>
      </c>
      <c r="B227" s="62" t="s">
        <v>107</v>
      </c>
      <c r="C227" s="67">
        <v>260.13265665767568</v>
      </c>
    </row>
    <row r="228" spans="1:3" x14ac:dyDescent="0.2">
      <c r="A228" s="1">
        <v>8</v>
      </c>
      <c r="B228" s="62" t="s">
        <v>50</v>
      </c>
      <c r="C228" s="67">
        <v>250.60342067487292</v>
      </c>
    </row>
    <row r="229" spans="1:3" x14ac:dyDescent="0.2">
      <c r="A229" s="1">
        <v>9</v>
      </c>
      <c r="B229" s="62" t="s">
        <v>109</v>
      </c>
      <c r="C229" s="67">
        <v>241.73239056214229</v>
      </c>
    </row>
    <row r="230" spans="1:3" x14ac:dyDescent="0.2">
      <c r="A230" s="1">
        <v>10</v>
      </c>
      <c r="B230" s="62" t="s">
        <v>105</v>
      </c>
      <c r="C230" s="67">
        <v>240.00297867227914</v>
      </c>
    </row>
    <row r="231" spans="1:3" x14ac:dyDescent="0.2">
      <c r="A231" s="1">
        <v>11</v>
      </c>
      <c r="B231" s="62" t="s">
        <v>116</v>
      </c>
      <c r="C231" s="67">
        <v>231.0029992121751</v>
      </c>
    </row>
    <row r="232" spans="1:3" x14ac:dyDescent="0.2">
      <c r="A232" s="1">
        <v>12</v>
      </c>
      <c r="B232" s="62" t="s">
        <v>122</v>
      </c>
      <c r="C232" s="67">
        <v>220.19303049656406</v>
      </c>
    </row>
    <row r="233" spans="1:3" x14ac:dyDescent="0.2">
      <c r="A233" s="1">
        <v>13</v>
      </c>
      <c r="B233" s="62" t="s">
        <v>71</v>
      </c>
      <c r="C233" s="67">
        <v>207.64529099178043</v>
      </c>
    </row>
    <row r="234" spans="1:3" x14ac:dyDescent="0.2">
      <c r="A234" s="1">
        <v>14</v>
      </c>
      <c r="B234" s="62" t="s">
        <v>121</v>
      </c>
      <c r="C234" s="67">
        <v>186.1713860457894</v>
      </c>
    </row>
    <row r="235" spans="1:3" x14ac:dyDescent="0.2">
      <c r="A235" s="1">
        <v>15</v>
      </c>
      <c r="B235" s="93" t="s">
        <v>124</v>
      </c>
      <c r="C235" s="106">
        <v>185.87695176677497</v>
      </c>
    </row>
    <row r="236" spans="1:3" x14ac:dyDescent="0.2">
      <c r="A236" s="1">
        <v>16</v>
      </c>
      <c r="B236" s="62" t="s">
        <v>75</v>
      </c>
      <c r="C236" s="67">
        <v>170.79631835958591</v>
      </c>
    </row>
    <row r="237" spans="1:3" x14ac:dyDescent="0.2">
      <c r="A237" s="1">
        <v>17</v>
      </c>
      <c r="B237" s="62" t="s">
        <v>52</v>
      </c>
      <c r="C237" s="67">
        <v>152.5462649734944</v>
      </c>
    </row>
    <row r="238" spans="1:3" x14ac:dyDescent="0.2">
      <c r="A238" s="1">
        <v>18</v>
      </c>
      <c r="B238" s="93" t="s">
        <v>135</v>
      </c>
      <c r="C238" s="106">
        <v>151.44529285224485</v>
      </c>
    </row>
    <row r="239" spans="1:3" x14ac:dyDescent="0.2">
      <c r="A239" s="1">
        <v>19</v>
      </c>
      <c r="B239" s="62" t="s">
        <v>113</v>
      </c>
      <c r="C239" s="67">
        <v>146.1994000241105</v>
      </c>
    </row>
    <row r="240" spans="1:3" x14ac:dyDescent="0.2">
      <c r="A240" s="1">
        <v>20</v>
      </c>
      <c r="B240" s="93" t="s">
        <v>112</v>
      </c>
      <c r="C240" s="106">
        <v>141.10727118588898</v>
      </c>
    </row>
    <row r="241" spans="1:3" x14ac:dyDescent="0.2">
      <c r="A241" s="1">
        <v>21</v>
      </c>
      <c r="B241" s="62" t="s">
        <v>120</v>
      </c>
      <c r="C241" s="67">
        <v>138.5475232355858</v>
      </c>
    </row>
    <row r="242" spans="1:3" x14ac:dyDescent="0.2">
      <c r="A242" s="1">
        <v>22</v>
      </c>
      <c r="B242" s="93" t="s">
        <v>84</v>
      </c>
      <c r="C242" s="106">
        <v>137.50916674192968</v>
      </c>
    </row>
    <row r="243" spans="1:3" x14ac:dyDescent="0.2">
      <c r="A243" s="1">
        <v>23</v>
      </c>
      <c r="B243" s="62" t="s">
        <v>103</v>
      </c>
      <c r="C243" s="67">
        <v>134.67082436496358</v>
      </c>
    </row>
    <row r="244" spans="1:3" x14ac:dyDescent="0.2">
      <c r="A244" s="1">
        <v>24</v>
      </c>
      <c r="B244" s="93" t="s">
        <v>134</v>
      </c>
      <c r="C244" s="106">
        <v>127.69692063585607</v>
      </c>
    </row>
    <row r="245" spans="1:3" x14ac:dyDescent="0.2">
      <c r="A245" s="57">
        <v>25</v>
      </c>
      <c r="B245" s="93" t="s">
        <v>114</v>
      </c>
      <c r="C245" s="106">
        <v>127.32453382361463</v>
      </c>
    </row>
    <row r="246" spans="1:3" x14ac:dyDescent="0.2">
      <c r="A246" s="57">
        <v>26</v>
      </c>
      <c r="B246" s="93" t="s">
        <v>115</v>
      </c>
      <c r="C246" s="106">
        <v>117.12378919267888</v>
      </c>
    </row>
    <row r="247" spans="1:3" x14ac:dyDescent="0.2">
      <c r="A247" s="57">
        <v>27</v>
      </c>
      <c r="B247" s="93" t="s">
        <v>119</v>
      </c>
      <c r="C247" s="106">
        <v>108.87343630842183</v>
      </c>
    </row>
    <row r="248" spans="1:3" x14ac:dyDescent="0.2">
      <c r="A248" s="57">
        <v>28</v>
      </c>
      <c r="B248" s="62" t="s">
        <v>34</v>
      </c>
      <c r="C248" s="67">
        <v>106.04264687460878</v>
      </c>
    </row>
    <row r="249" spans="1:3" x14ac:dyDescent="0.2">
      <c r="A249" s="57">
        <v>29</v>
      </c>
      <c r="B249" s="62" t="s">
        <v>100</v>
      </c>
      <c r="C249" s="67">
        <v>100.28624505468177</v>
      </c>
    </row>
    <row r="250" spans="1:3" x14ac:dyDescent="0.2">
      <c r="A250" s="57">
        <v>30</v>
      </c>
      <c r="B250" s="62" t="s">
        <v>102</v>
      </c>
      <c r="C250" s="67">
        <v>78.945615978897337</v>
      </c>
    </row>
    <row r="251" spans="1:3" x14ac:dyDescent="0.2">
      <c r="A251" s="57">
        <v>31</v>
      </c>
      <c r="B251" s="62" t="s">
        <v>67</v>
      </c>
      <c r="C251" s="67">
        <v>72.560733145219473</v>
      </c>
    </row>
    <row r="252" spans="1:3" x14ac:dyDescent="0.2">
      <c r="A252" s="57">
        <v>32</v>
      </c>
      <c r="B252" s="62" t="s">
        <v>111</v>
      </c>
      <c r="C252" s="67">
        <v>67.87418631179473</v>
      </c>
    </row>
  </sheetData>
  <sheetProtection selectLockedCells="1" selectUnlockedCells="1"/>
  <sortState ref="A21:X22">
    <sortCondition descending="1" ref="W21:W22"/>
  </sortState>
  <mergeCells count="106">
    <mergeCell ref="V141:V142"/>
    <mergeCell ref="D50:D51"/>
    <mergeCell ref="D141:D142"/>
    <mergeCell ref="E141:E142"/>
    <mergeCell ref="F141:F142"/>
    <mergeCell ref="G141:K141"/>
    <mergeCell ref="M141:Q141"/>
    <mergeCell ref="S141:S142"/>
    <mergeCell ref="T141:T142"/>
    <mergeCell ref="U141:U142"/>
    <mergeCell ref="S140:W140"/>
    <mergeCell ref="A2:Q2"/>
    <mergeCell ref="A3:Q3"/>
    <mergeCell ref="A4:Q4"/>
    <mergeCell ref="A42:Q42"/>
    <mergeCell ref="F50:F51"/>
    <mergeCell ref="G50:K50"/>
    <mergeCell ref="M50:Q50"/>
    <mergeCell ref="A43:Q43"/>
    <mergeCell ref="A49:F49"/>
    <mergeCell ref="G49:Q49"/>
    <mergeCell ref="A16:W16"/>
    <mergeCell ref="A13:W13"/>
    <mergeCell ref="A19:W19"/>
    <mergeCell ref="S49:W49"/>
    <mergeCell ref="A50:A51"/>
    <mergeCell ref="B50:B51"/>
    <mergeCell ref="C50:C51"/>
    <mergeCell ref="S50:S51"/>
    <mergeCell ref="T50:T51"/>
    <mergeCell ref="U50:U51"/>
    <mergeCell ref="A41:Q41"/>
    <mergeCell ref="V50:V51"/>
    <mergeCell ref="W50:W51"/>
    <mergeCell ref="C141:C142"/>
    <mergeCell ref="A187:W187"/>
    <mergeCell ref="S97:S98"/>
    <mergeCell ref="G96:Q96"/>
    <mergeCell ref="S96:W96"/>
    <mergeCell ref="A97:A98"/>
    <mergeCell ref="B97:B98"/>
    <mergeCell ref="T97:T98"/>
    <mergeCell ref="A96:F96"/>
    <mergeCell ref="A169:Q169"/>
    <mergeCell ref="A170:Q170"/>
    <mergeCell ref="M177:Q177"/>
    <mergeCell ref="A177:A178"/>
    <mergeCell ref="B177:B178"/>
    <mergeCell ref="C177:C178"/>
    <mergeCell ref="D177:D178"/>
    <mergeCell ref="E177:E178"/>
    <mergeCell ref="A181:W181"/>
    <mergeCell ref="A143:W143"/>
    <mergeCell ref="A132:Q132"/>
    <mergeCell ref="A133:Q133"/>
    <mergeCell ref="A134:Q134"/>
    <mergeCell ref="A140:F140"/>
    <mergeCell ref="G140:Q140"/>
    <mergeCell ref="W141:W142"/>
    <mergeCell ref="A179:W179"/>
    <mergeCell ref="C97:C98"/>
    <mergeCell ref="D97:D98"/>
    <mergeCell ref="E97:E98"/>
    <mergeCell ref="F97:F98"/>
    <mergeCell ref="G97:K97"/>
    <mergeCell ref="M97:Q97"/>
    <mergeCell ref="U97:U98"/>
    <mergeCell ref="V97:V98"/>
    <mergeCell ref="W97:W98"/>
    <mergeCell ref="G177:K177"/>
    <mergeCell ref="V177:V178"/>
    <mergeCell ref="W177:W178"/>
    <mergeCell ref="A168:Q168"/>
    <mergeCell ref="A176:F176"/>
    <mergeCell ref="G176:Q176"/>
    <mergeCell ref="S176:W176"/>
    <mergeCell ref="S177:S178"/>
    <mergeCell ref="T177:T178"/>
    <mergeCell ref="U177:U178"/>
    <mergeCell ref="A99:W99"/>
    <mergeCell ref="A141:A142"/>
    <mergeCell ref="B141:B142"/>
    <mergeCell ref="A59:W59"/>
    <mergeCell ref="F177:F178"/>
    <mergeCell ref="A23:W23"/>
    <mergeCell ref="A10:F10"/>
    <mergeCell ref="G10:Q10"/>
    <mergeCell ref="S10:W10"/>
    <mergeCell ref="A11:A12"/>
    <mergeCell ref="B11:B12"/>
    <mergeCell ref="C11:C12"/>
    <mergeCell ref="D11:D12"/>
    <mergeCell ref="E11:E12"/>
    <mergeCell ref="F11:F12"/>
    <mergeCell ref="W11:W12"/>
    <mergeCell ref="G11:K11"/>
    <mergeCell ref="M11:Q11"/>
    <mergeCell ref="S11:S12"/>
    <mergeCell ref="T11:T12"/>
    <mergeCell ref="U11:U12"/>
    <mergeCell ref="V11:V12"/>
    <mergeCell ref="A89:Q89"/>
    <mergeCell ref="A90:Q90"/>
    <mergeCell ref="A61:W61"/>
    <mergeCell ref="E50:E51"/>
    <mergeCell ref="A52:W52"/>
  </mergeCells>
  <conditionalFormatting sqref="G14 G95 I95 K95 M95 O95 Q95 O58 M58 K58 I58 G58 Q58 Q60 G60 I60 K60 M60 O60 G182:G184 I182:I184 K182:K184 M182:M184 O182:O184 Q182:Q184 G56 I56 K56 M56 O56 Q56">
    <cfRule type="expression" dxfId="761" priority="2592" stopIfTrue="1">
      <formula>H14="x"</formula>
    </cfRule>
  </conditionalFormatting>
  <conditionalFormatting sqref="G14 G95 I95 K95 M95 O95 Q95 O58 M58 K58 I58 G58 Q58 Q60 G60 I60 K60 M60 O60 G182:G184 I182:I184 K182:K184 M182:M184 O182:O184 Q182:Q184 G56 I56 K56 M56 O56 Q56">
    <cfRule type="expression" dxfId="760" priority="2593" stopIfTrue="1">
      <formula>H14="o"</formula>
    </cfRule>
    <cfRule type="expression" dxfId="759" priority="2594" stopIfTrue="1">
      <formula>H14="r"</formula>
    </cfRule>
  </conditionalFormatting>
  <conditionalFormatting sqref="I14">
    <cfRule type="expression" dxfId="758" priority="2595" stopIfTrue="1">
      <formula>J14="x"</formula>
    </cfRule>
  </conditionalFormatting>
  <conditionalFormatting sqref="I14">
    <cfRule type="expression" dxfId="757" priority="2596" stopIfTrue="1">
      <formula>J14="o"</formula>
    </cfRule>
    <cfRule type="expression" dxfId="756" priority="2597" stopIfTrue="1">
      <formula>J14="r"</formula>
    </cfRule>
  </conditionalFormatting>
  <conditionalFormatting sqref="K14">
    <cfRule type="expression" dxfId="755" priority="2598" stopIfTrue="1">
      <formula>L14="x"</formula>
    </cfRule>
  </conditionalFormatting>
  <conditionalFormatting sqref="K14">
    <cfRule type="expression" dxfId="754" priority="2599" stopIfTrue="1">
      <formula>L14="o"</formula>
    </cfRule>
    <cfRule type="expression" dxfId="753" priority="2600" stopIfTrue="1">
      <formula>L14="r"</formula>
    </cfRule>
  </conditionalFormatting>
  <conditionalFormatting sqref="M14">
    <cfRule type="expression" dxfId="752" priority="2601" stopIfTrue="1">
      <formula>N14="x"</formula>
    </cfRule>
  </conditionalFormatting>
  <conditionalFormatting sqref="M14">
    <cfRule type="expression" dxfId="751" priority="2602" stopIfTrue="1">
      <formula>N14="o"</formula>
    </cfRule>
    <cfRule type="expression" dxfId="750" priority="2603" stopIfTrue="1">
      <formula>N14="r"</formula>
    </cfRule>
  </conditionalFormatting>
  <conditionalFormatting sqref="O14">
    <cfRule type="expression" dxfId="749" priority="2604" stopIfTrue="1">
      <formula>P14="x"</formula>
    </cfRule>
  </conditionalFormatting>
  <conditionalFormatting sqref="O14">
    <cfRule type="expression" dxfId="748" priority="2605" stopIfTrue="1">
      <formula>P14="o"</formula>
    </cfRule>
    <cfRule type="expression" dxfId="747" priority="2606" stopIfTrue="1">
      <formula>P14="r"</formula>
    </cfRule>
  </conditionalFormatting>
  <conditionalFormatting sqref="Q14">
    <cfRule type="expression" dxfId="746" priority="2607" stopIfTrue="1">
      <formula>R14="x"</formula>
    </cfRule>
  </conditionalFormatting>
  <conditionalFormatting sqref="Q14">
    <cfRule type="expression" dxfId="745" priority="2608" stopIfTrue="1">
      <formula>R14="o"</formula>
    </cfRule>
    <cfRule type="expression" dxfId="744" priority="2609" stopIfTrue="1">
      <formula>R14="r"</formula>
    </cfRule>
  </conditionalFormatting>
  <conditionalFormatting sqref="G16">
    <cfRule type="expression" dxfId="743" priority="2613" stopIfTrue="1">
      <formula>H16="x"</formula>
    </cfRule>
  </conditionalFormatting>
  <conditionalFormatting sqref="G16">
    <cfRule type="expression" dxfId="742" priority="2614" stopIfTrue="1">
      <formula>H16="o"</formula>
    </cfRule>
    <cfRule type="expression" dxfId="741" priority="2615" stopIfTrue="1">
      <formula>H16="r"</formula>
    </cfRule>
  </conditionalFormatting>
  <conditionalFormatting sqref="G17:G18">
    <cfRule type="expression" dxfId="740" priority="2619" stopIfTrue="1">
      <formula>H17="x"</formula>
    </cfRule>
  </conditionalFormatting>
  <conditionalFormatting sqref="G17:G18">
    <cfRule type="expression" dxfId="739" priority="2620" stopIfTrue="1">
      <formula>H17="o"</formula>
    </cfRule>
    <cfRule type="expression" dxfId="738" priority="2621" stopIfTrue="1">
      <formula>H17="r"</formula>
    </cfRule>
  </conditionalFormatting>
  <conditionalFormatting sqref="I16">
    <cfRule type="expression" dxfId="737" priority="2640" stopIfTrue="1">
      <formula>J16="x"</formula>
    </cfRule>
  </conditionalFormatting>
  <conditionalFormatting sqref="I16">
    <cfRule type="expression" dxfId="736" priority="2641" stopIfTrue="1">
      <formula>J16="o"</formula>
    </cfRule>
    <cfRule type="expression" dxfId="735" priority="2642" stopIfTrue="1">
      <formula>J16="r"</formula>
    </cfRule>
  </conditionalFormatting>
  <conditionalFormatting sqref="I17:I18">
    <cfRule type="expression" dxfId="734" priority="2646" stopIfTrue="1">
      <formula>J17="x"</formula>
    </cfRule>
  </conditionalFormatting>
  <conditionalFormatting sqref="I17:I18">
    <cfRule type="expression" dxfId="733" priority="2647" stopIfTrue="1">
      <formula>J17="o"</formula>
    </cfRule>
    <cfRule type="expression" dxfId="732" priority="2648" stopIfTrue="1">
      <formula>J17="r"</formula>
    </cfRule>
  </conditionalFormatting>
  <conditionalFormatting sqref="K16">
    <cfRule type="expression" dxfId="731" priority="2667" stopIfTrue="1">
      <formula>L16="x"</formula>
    </cfRule>
  </conditionalFormatting>
  <conditionalFormatting sqref="K16">
    <cfRule type="expression" dxfId="730" priority="2668" stopIfTrue="1">
      <formula>L16="o"</formula>
    </cfRule>
    <cfRule type="expression" dxfId="729" priority="2669" stopIfTrue="1">
      <formula>L16="r"</formula>
    </cfRule>
  </conditionalFormatting>
  <conditionalFormatting sqref="K17:K18">
    <cfRule type="expression" dxfId="728" priority="2673" stopIfTrue="1">
      <formula>L17="x"</formula>
    </cfRule>
  </conditionalFormatting>
  <conditionalFormatting sqref="K17:K18">
    <cfRule type="expression" dxfId="727" priority="2674" stopIfTrue="1">
      <formula>L17="o"</formula>
    </cfRule>
    <cfRule type="expression" dxfId="726" priority="2675" stopIfTrue="1">
      <formula>L17="r"</formula>
    </cfRule>
  </conditionalFormatting>
  <conditionalFormatting sqref="M16">
    <cfRule type="expression" dxfId="725" priority="2694" stopIfTrue="1">
      <formula>N16="x"</formula>
    </cfRule>
  </conditionalFormatting>
  <conditionalFormatting sqref="M16">
    <cfRule type="expression" dxfId="724" priority="2695" stopIfTrue="1">
      <formula>N16="o"</formula>
    </cfRule>
    <cfRule type="expression" dxfId="723" priority="2696" stopIfTrue="1">
      <formula>N16="r"</formula>
    </cfRule>
  </conditionalFormatting>
  <conditionalFormatting sqref="M17:M18">
    <cfRule type="expression" dxfId="722" priority="2700" stopIfTrue="1">
      <formula>N17="x"</formula>
    </cfRule>
  </conditionalFormatting>
  <conditionalFormatting sqref="M17:M18">
    <cfRule type="expression" dxfId="721" priority="2701" stopIfTrue="1">
      <formula>N17="o"</formula>
    </cfRule>
    <cfRule type="expression" dxfId="720" priority="2702" stopIfTrue="1">
      <formula>N17="r"</formula>
    </cfRule>
  </conditionalFormatting>
  <conditionalFormatting sqref="O16">
    <cfRule type="expression" dxfId="719" priority="2721" stopIfTrue="1">
      <formula>P16="x"</formula>
    </cfRule>
  </conditionalFormatting>
  <conditionalFormatting sqref="O16">
    <cfRule type="expression" dxfId="718" priority="2722" stopIfTrue="1">
      <formula>P16="o"</formula>
    </cfRule>
    <cfRule type="expression" dxfId="717" priority="2723" stopIfTrue="1">
      <formula>P16="r"</formula>
    </cfRule>
  </conditionalFormatting>
  <conditionalFormatting sqref="O17:O18">
    <cfRule type="expression" dxfId="716" priority="2727" stopIfTrue="1">
      <formula>P17="x"</formula>
    </cfRule>
  </conditionalFormatting>
  <conditionalFormatting sqref="O17:O18">
    <cfRule type="expression" dxfId="715" priority="2728" stopIfTrue="1">
      <formula>P17="o"</formula>
    </cfRule>
    <cfRule type="expression" dxfId="714" priority="2729" stopIfTrue="1">
      <formula>P17="r"</formula>
    </cfRule>
  </conditionalFormatting>
  <conditionalFormatting sqref="Q16">
    <cfRule type="expression" dxfId="713" priority="2748" stopIfTrue="1">
      <formula>R16="x"</formula>
    </cfRule>
  </conditionalFormatting>
  <conditionalFormatting sqref="Q16">
    <cfRule type="expression" dxfId="712" priority="2749" stopIfTrue="1">
      <formula>R16="o"</formula>
    </cfRule>
    <cfRule type="expression" dxfId="711" priority="2750" stopIfTrue="1">
      <formula>R16="r"</formula>
    </cfRule>
  </conditionalFormatting>
  <conditionalFormatting sqref="Q17:Q18">
    <cfRule type="expression" dxfId="710" priority="2754" stopIfTrue="1">
      <formula>R17="x"</formula>
    </cfRule>
  </conditionalFormatting>
  <conditionalFormatting sqref="Q17:Q18">
    <cfRule type="expression" dxfId="709" priority="2755" stopIfTrue="1">
      <formula>R17="o"</formula>
    </cfRule>
    <cfRule type="expression" dxfId="708" priority="2756" stopIfTrue="1">
      <formula>R17="r"</formula>
    </cfRule>
  </conditionalFormatting>
  <conditionalFormatting sqref="G40">
    <cfRule type="expression" dxfId="707" priority="2781" stopIfTrue="1">
      <formula>H40="x"</formula>
    </cfRule>
  </conditionalFormatting>
  <conditionalFormatting sqref="G40">
    <cfRule type="expression" dxfId="706" priority="2782" stopIfTrue="1">
      <formula>H40="o"</formula>
    </cfRule>
    <cfRule type="expression" dxfId="705" priority="2783" stopIfTrue="1">
      <formula>H40="r"</formula>
    </cfRule>
  </conditionalFormatting>
  <conditionalFormatting sqref="I40">
    <cfRule type="expression" dxfId="704" priority="2796" stopIfTrue="1">
      <formula>J40="x"</formula>
    </cfRule>
  </conditionalFormatting>
  <conditionalFormatting sqref="I40">
    <cfRule type="expression" dxfId="703" priority="2797" stopIfTrue="1">
      <formula>J40="o"</formula>
    </cfRule>
    <cfRule type="expression" dxfId="702" priority="2798" stopIfTrue="1">
      <formula>J40="r"</formula>
    </cfRule>
  </conditionalFormatting>
  <conditionalFormatting sqref="K40">
    <cfRule type="expression" dxfId="701" priority="2811" stopIfTrue="1">
      <formula>L40="x"</formula>
    </cfRule>
  </conditionalFormatting>
  <conditionalFormatting sqref="K40">
    <cfRule type="expression" dxfId="700" priority="2812" stopIfTrue="1">
      <formula>L40="o"</formula>
    </cfRule>
    <cfRule type="expression" dxfId="699" priority="2813" stopIfTrue="1">
      <formula>L40="r"</formula>
    </cfRule>
  </conditionalFormatting>
  <conditionalFormatting sqref="M40">
    <cfRule type="expression" dxfId="698" priority="2826" stopIfTrue="1">
      <formula>N40="x"</formula>
    </cfRule>
  </conditionalFormatting>
  <conditionalFormatting sqref="M40">
    <cfRule type="expression" dxfId="697" priority="2827" stopIfTrue="1">
      <formula>N40="o"</formula>
    </cfRule>
    <cfRule type="expression" dxfId="696" priority="2828" stopIfTrue="1">
      <formula>N40="r"</formula>
    </cfRule>
  </conditionalFormatting>
  <conditionalFormatting sqref="O40">
    <cfRule type="expression" dxfId="695" priority="2841" stopIfTrue="1">
      <formula>P40="x"</formula>
    </cfRule>
  </conditionalFormatting>
  <conditionalFormatting sqref="O40">
    <cfRule type="expression" dxfId="694" priority="2842" stopIfTrue="1">
      <formula>P40="o"</formula>
    </cfRule>
    <cfRule type="expression" dxfId="693" priority="2843" stopIfTrue="1">
      <formula>P40="r"</formula>
    </cfRule>
  </conditionalFormatting>
  <conditionalFormatting sqref="Q40">
    <cfRule type="expression" dxfId="692" priority="2856" stopIfTrue="1">
      <formula>R40="x"</formula>
    </cfRule>
  </conditionalFormatting>
  <conditionalFormatting sqref="Q40">
    <cfRule type="expression" dxfId="691" priority="2857" stopIfTrue="1">
      <formula>R40="o"</formula>
    </cfRule>
    <cfRule type="expression" dxfId="690" priority="2858" stopIfTrue="1">
      <formula>R40="r"</formula>
    </cfRule>
  </conditionalFormatting>
  <conditionalFormatting sqref="G188:G189">
    <cfRule type="expression" dxfId="689" priority="2880" stopIfTrue="1">
      <formula>H188="x"</formula>
    </cfRule>
  </conditionalFormatting>
  <conditionalFormatting sqref="G188:G189">
    <cfRule type="expression" dxfId="688" priority="2881" stopIfTrue="1">
      <formula>H188="o"</formula>
    </cfRule>
    <cfRule type="expression" dxfId="687" priority="2882" stopIfTrue="1">
      <formula>H188="r"</formula>
    </cfRule>
  </conditionalFormatting>
  <conditionalFormatting sqref="I188:I189">
    <cfRule type="expression" dxfId="686" priority="2907" stopIfTrue="1">
      <formula>J188="x"</formula>
    </cfRule>
  </conditionalFormatting>
  <conditionalFormatting sqref="I188:I189">
    <cfRule type="expression" dxfId="685" priority="2908" stopIfTrue="1">
      <formula>J188="o"</formula>
    </cfRule>
    <cfRule type="expression" dxfId="684" priority="2909" stopIfTrue="1">
      <formula>J188="r"</formula>
    </cfRule>
  </conditionalFormatting>
  <conditionalFormatting sqref="K188:K189">
    <cfRule type="expression" dxfId="683" priority="2934" stopIfTrue="1">
      <formula>L188="x"</formula>
    </cfRule>
  </conditionalFormatting>
  <conditionalFormatting sqref="K188:K189">
    <cfRule type="expression" dxfId="682" priority="2935" stopIfTrue="1">
      <formula>L188="o"</formula>
    </cfRule>
    <cfRule type="expression" dxfId="681" priority="2936" stopIfTrue="1">
      <formula>L188="r"</formula>
    </cfRule>
  </conditionalFormatting>
  <conditionalFormatting sqref="M188:M189">
    <cfRule type="expression" dxfId="680" priority="2961" stopIfTrue="1">
      <formula>N188="x"</formula>
    </cfRule>
  </conditionalFormatting>
  <conditionalFormatting sqref="M188:M189">
    <cfRule type="expression" dxfId="679" priority="2962" stopIfTrue="1">
      <formula>N188="o"</formula>
    </cfRule>
    <cfRule type="expression" dxfId="678" priority="2963" stopIfTrue="1">
      <formula>N188="r"</formula>
    </cfRule>
  </conditionalFormatting>
  <conditionalFormatting sqref="O188:O189">
    <cfRule type="expression" dxfId="677" priority="2988" stopIfTrue="1">
      <formula>P188="x"</formula>
    </cfRule>
  </conditionalFormatting>
  <conditionalFormatting sqref="O188:O189">
    <cfRule type="expression" dxfId="676" priority="2989" stopIfTrue="1">
      <formula>P188="o"</formula>
    </cfRule>
    <cfRule type="expression" dxfId="675" priority="2990" stopIfTrue="1">
      <formula>P188="r"</formula>
    </cfRule>
  </conditionalFormatting>
  <conditionalFormatting sqref="Q188:Q189">
    <cfRule type="expression" dxfId="674" priority="3015" stopIfTrue="1">
      <formula>R188="x"</formula>
    </cfRule>
  </conditionalFormatting>
  <conditionalFormatting sqref="Q188:Q189">
    <cfRule type="expression" dxfId="673" priority="3016" stopIfTrue="1">
      <formula>R188="o"</formula>
    </cfRule>
    <cfRule type="expression" dxfId="672" priority="3017" stopIfTrue="1">
      <formula>R188="r"</formula>
    </cfRule>
  </conditionalFormatting>
  <conditionalFormatting sqref="G190:G191">
    <cfRule type="expression" dxfId="671" priority="2268" stopIfTrue="1">
      <formula>H190="x"</formula>
    </cfRule>
  </conditionalFormatting>
  <conditionalFormatting sqref="G190:G191">
    <cfRule type="expression" dxfId="670" priority="2269" stopIfTrue="1">
      <formula>H190="o"</formula>
    </cfRule>
    <cfRule type="expression" dxfId="669" priority="2270" stopIfTrue="1">
      <formula>H190="r"</formula>
    </cfRule>
  </conditionalFormatting>
  <conditionalFormatting sqref="I190:I191">
    <cfRule type="expression" dxfId="668" priority="2271" stopIfTrue="1">
      <formula>J190="x"</formula>
    </cfRule>
  </conditionalFormatting>
  <conditionalFormatting sqref="I190:I191">
    <cfRule type="expression" dxfId="667" priority="2272" stopIfTrue="1">
      <formula>J190="o"</formula>
    </cfRule>
    <cfRule type="expression" dxfId="666" priority="2273" stopIfTrue="1">
      <formula>J190="r"</formula>
    </cfRule>
  </conditionalFormatting>
  <conditionalFormatting sqref="K190:K191">
    <cfRule type="expression" dxfId="665" priority="2274" stopIfTrue="1">
      <formula>L190="x"</formula>
    </cfRule>
  </conditionalFormatting>
  <conditionalFormatting sqref="K190:K191">
    <cfRule type="expression" dxfId="664" priority="2275" stopIfTrue="1">
      <formula>L190="o"</formula>
    </cfRule>
    <cfRule type="expression" dxfId="663" priority="2276" stopIfTrue="1">
      <formula>L190="r"</formula>
    </cfRule>
  </conditionalFormatting>
  <conditionalFormatting sqref="M190:M191">
    <cfRule type="expression" dxfId="662" priority="2277" stopIfTrue="1">
      <formula>N190="x"</formula>
    </cfRule>
  </conditionalFormatting>
  <conditionalFormatting sqref="M190:M191">
    <cfRule type="expression" dxfId="661" priority="2278" stopIfTrue="1">
      <formula>N190="o"</formula>
    </cfRule>
    <cfRule type="expression" dxfId="660" priority="2279" stopIfTrue="1">
      <formula>N190="r"</formula>
    </cfRule>
  </conditionalFormatting>
  <conditionalFormatting sqref="O191">
    <cfRule type="expression" dxfId="659" priority="2280" stopIfTrue="1">
      <formula>P191="x"</formula>
    </cfRule>
  </conditionalFormatting>
  <conditionalFormatting sqref="O191">
    <cfRule type="expression" dxfId="658" priority="2281" stopIfTrue="1">
      <formula>P191="o"</formula>
    </cfRule>
    <cfRule type="expression" dxfId="657" priority="2282" stopIfTrue="1">
      <formula>P191="r"</formula>
    </cfRule>
  </conditionalFormatting>
  <conditionalFormatting sqref="Q191">
    <cfRule type="expression" dxfId="656" priority="2283" stopIfTrue="1">
      <formula>R191="x"</formula>
    </cfRule>
  </conditionalFormatting>
  <conditionalFormatting sqref="Q191">
    <cfRule type="expression" dxfId="655" priority="2284" stopIfTrue="1">
      <formula>R191="o"</formula>
    </cfRule>
    <cfRule type="expression" dxfId="654" priority="2285" stopIfTrue="1">
      <formula>R191="r"</formula>
    </cfRule>
  </conditionalFormatting>
  <conditionalFormatting sqref="G167">
    <cfRule type="expression" dxfId="653" priority="2070" stopIfTrue="1">
      <formula>H167="x"</formula>
    </cfRule>
  </conditionalFormatting>
  <conditionalFormatting sqref="G167">
    <cfRule type="expression" dxfId="652" priority="2071" stopIfTrue="1">
      <formula>H167="o"</formula>
    </cfRule>
    <cfRule type="expression" dxfId="651" priority="2072" stopIfTrue="1">
      <formula>H167="r"</formula>
    </cfRule>
  </conditionalFormatting>
  <conditionalFormatting sqref="I167">
    <cfRule type="expression" dxfId="650" priority="2073" stopIfTrue="1">
      <formula>J167="x"</formula>
    </cfRule>
  </conditionalFormatting>
  <conditionalFormatting sqref="I167">
    <cfRule type="expression" dxfId="649" priority="2074" stopIfTrue="1">
      <formula>J167="o"</formula>
    </cfRule>
    <cfRule type="expression" dxfId="648" priority="2075" stopIfTrue="1">
      <formula>J167="r"</formula>
    </cfRule>
  </conditionalFormatting>
  <conditionalFormatting sqref="K167">
    <cfRule type="expression" dxfId="647" priority="2076" stopIfTrue="1">
      <formula>L167="x"</formula>
    </cfRule>
  </conditionalFormatting>
  <conditionalFormatting sqref="K167">
    <cfRule type="expression" dxfId="646" priority="2077" stopIfTrue="1">
      <formula>L167="o"</formula>
    </cfRule>
    <cfRule type="expression" dxfId="645" priority="2078" stopIfTrue="1">
      <formula>L167="r"</formula>
    </cfRule>
  </conditionalFormatting>
  <conditionalFormatting sqref="M167">
    <cfRule type="expression" dxfId="644" priority="2079" stopIfTrue="1">
      <formula>N167="x"</formula>
    </cfRule>
  </conditionalFormatting>
  <conditionalFormatting sqref="M167">
    <cfRule type="expression" dxfId="643" priority="2080" stopIfTrue="1">
      <formula>N167="o"</formula>
    </cfRule>
    <cfRule type="expression" dxfId="642" priority="2081" stopIfTrue="1">
      <formula>N167="r"</formula>
    </cfRule>
  </conditionalFormatting>
  <conditionalFormatting sqref="O167">
    <cfRule type="expression" dxfId="641" priority="2082" stopIfTrue="1">
      <formula>P167="x"</formula>
    </cfRule>
  </conditionalFormatting>
  <conditionalFormatting sqref="O167">
    <cfRule type="expression" dxfId="640" priority="2083" stopIfTrue="1">
      <formula>P167="o"</formula>
    </cfRule>
    <cfRule type="expression" dxfId="639" priority="2084" stopIfTrue="1">
      <formula>P167="r"</formula>
    </cfRule>
  </conditionalFormatting>
  <conditionalFormatting sqref="Q167">
    <cfRule type="expression" dxfId="638" priority="2085" stopIfTrue="1">
      <formula>R167="x"</formula>
    </cfRule>
  </conditionalFormatting>
  <conditionalFormatting sqref="Q167">
    <cfRule type="expression" dxfId="637" priority="2086" stopIfTrue="1">
      <formula>R167="o"</formula>
    </cfRule>
    <cfRule type="expression" dxfId="636" priority="2087" stopIfTrue="1">
      <formula>R167="r"</formula>
    </cfRule>
  </conditionalFormatting>
  <conditionalFormatting sqref="K180">
    <cfRule type="expression" dxfId="635" priority="1854" stopIfTrue="1">
      <formula>L180="x"</formula>
    </cfRule>
  </conditionalFormatting>
  <conditionalFormatting sqref="K180">
    <cfRule type="expression" dxfId="634" priority="1855" stopIfTrue="1">
      <formula>L180="o"</formula>
    </cfRule>
    <cfRule type="expression" dxfId="633" priority="1856" stopIfTrue="1">
      <formula>L180="r"</formula>
    </cfRule>
  </conditionalFormatting>
  <conditionalFormatting sqref="M180">
    <cfRule type="expression" dxfId="632" priority="1857" stopIfTrue="1">
      <formula>N180="x"</formula>
    </cfRule>
  </conditionalFormatting>
  <conditionalFormatting sqref="M180">
    <cfRule type="expression" dxfId="631" priority="1858" stopIfTrue="1">
      <formula>N180="o"</formula>
    </cfRule>
    <cfRule type="expression" dxfId="630" priority="1859" stopIfTrue="1">
      <formula>N180="r"</formula>
    </cfRule>
  </conditionalFormatting>
  <conditionalFormatting sqref="O180">
    <cfRule type="expression" dxfId="629" priority="1860" stopIfTrue="1">
      <formula>P180="x"</formula>
    </cfRule>
  </conditionalFormatting>
  <conditionalFormatting sqref="O180">
    <cfRule type="expression" dxfId="628" priority="1861" stopIfTrue="1">
      <formula>P180="o"</formula>
    </cfRule>
    <cfRule type="expression" dxfId="627" priority="1862" stopIfTrue="1">
      <formula>P180="r"</formula>
    </cfRule>
  </conditionalFormatting>
  <conditionalFormatting sqref="Q180">
    <cfRule type="expression" dxfId="626" priority="1863" stopIfTrue="1">
      <formula>R180="x"</formula>
    </cfRule>
  </conditionalFormatting>
  <conditionalFormatting sqref="Q180">
    <cfRule type="expression" dxfId="625" priority="1864" stopIfTrue="1">
      <formula>R180="o"</formula>
    </cfRule>
    <cfRule type="expression" dxfId="624" priority="1865" stopIfTrue="1">
      <formula>R180="r"</formula>
    </cfRule>
  </conditionalFormatting>
  <conditionalFormatting sqref="Q190 O190">
    <cfRule type="expression" dxfId="623" priority="1992" stopIfTrue="1">
      <formula>P190="x"</formula>
    </cfRule>
  </conditionalFormatting>
  <conditionalFormatting sqref="Q190 O190">
    <cfRule type="expression" dxfId="622" priority="1993" stopIfTrue="1">
      <formula>P190="o"</formula>
    </cfRule>
    <cfRule type="expression" dxfId="621" priority="1994" stopIfTrue="1">
      <formula>P190="r"</formula>
    </cfRule>
  </conditionalFormatting>
  <conditionalFormatting sqref="G180">
    <cfRule type="expression" dxfId="620" priority="1847" stopIfTrue="1">
      <formula>H180="x"</formula>
    </cfRule>
  </conditionalFormatting>
  <conditionalFormatting sqref="G180">
    <cfRule type="expression" dxfId="619" priority="1848" stopIfTrue="1">
      <formula>H180="o"</formula>
    </cfRule>
    <cfRule type="expression" dxfId="618" priority="1849" stopIfTrue="1">
      <formula>H180="r"</formula>
    </cfRule>
  </conditionalFormatting>
  <conditionalFormatting sqref="I180">
    <cfRule type="expression" dxfId="617" priority="1850" stopIfTrue="1">
      <formula>J180="x"</formula>
    </cfRule>
  </conditionalFormatting>
  <conditionalFormatting sqref="I180">
    <cfRule type="expression" dxfId="616" priority="1851" stopIfTrue="1">
      <formula>J180="o"</formula>
    </cfRule>
    <cfRule type="expression" dxfId="615" priority="1852" stopIfTrue="1">
      <formula>J180="r"</formula>
    </cfRule>
  </conditionalFormatting>
  <conditionalFormatting sqref="G15">
    <cfRule type="expression" dxfId="614" priority="1543" stopIfTrue="1">
      <formula>H15="x"</formula>
    </cfRule>
  </conditionalFormatting>
  <conditionalFormatting sqref="G15">
    <cfRule type="expression" dxfId="613" priority="1544" stopIfTrue="1">
      <formula>H15="o"</formula>
    </cfRule>
    <cfRule type="expression" dxfId="612" priority="1545" stopIfTrue="1">
      <formula>H15="r"</formula>
    </cfRule>
  </conditionalFormatting>
  <conditionalFormatting sqref="I15">
    <cfRule type="expression" dxfId="611" priority="1546" stopIfTrue="1">
      <formula>J15="x"</formula>
    </cfRule>
  </conditionalFormatting>
  <conditionalFormatting sqref="I15">
    <cfRule type="expression" dxfId="610" priority="1547" stopIfTrue="1">
      <formula>J15="o"</formula>
    </cfRule>
    <cfRule type="expression" dxfId="609" priority="1548" stopIfTrue="1">
      <formula>J15="r"</formula>
    </cfRule>
  </conditionalFormatting>
  <conditionalFormatting sqref="K15">
    <cfRule type="expression" dxfId="608" priority="1549" stopIfTrue="1">
      <formula>L15="x"</formula>
    </cfRule>
  </conditionalFormatting>
  <conditionalFormatting sqref="K15">
    <cfRule type="expression" dxfId="607" priority="1550" stopIfTrue="1">
      <formula>L15="o"</formula>
    </cfRule>
    <cfRule type="expression" dxfId="606" priority="1551" stopIfTrue="1">
      <formula>L15="r"</formula>
    </cfRule>
  </conditionalFormatting>
  <conditionalFormatting sqref="M15">
    <cfRule type="expression" dxfId="605" priority="1552" stopIfTrue="1">
      <formula>N15="x"</formula>
    </cfRule>
  </conditionalFormatting>
  <conditionalFormatting sqref="M15">
    <cfRule type="expression" dxfId="604" priority="1553" stopIfTrue="1">
      <formula>N15="o"</formula>
    </cfRule>
    <cfRule type="expression" dxfId="603" priority="1554" stopIfTrue="1">
      <formula>N15="r"</formula>
    </cfRule>
  </conditionalFormatting>
  <conditionalFormatting sqref="O15">
    <cfRule type="expression" dxfId="602" priority="1555" stopIfTrue="1">
      <formula>P15="x"</formula>
    </cfRule>
  </conditionalFormatting>
  <conditionalFormatting sqref="O15">
    <cfRule type="expression" dxfId="601" priority="1556" stopIfTrue="1">
      <formula>P15="o"</formula>
    </cfRule>
    <cfRule type="expression" dxfId="600" priority="1557" stopIfTrue="1">
      <formula>P15="r"</formula>
    </cfRule>
  </conditionalFormatting>
  <conditionalFormatting sqref="Q15">
    <cfRule type="expression" dxfId="599" priority="1558" stopIfTrue="1">
      <formula>R15="x"</formula>
    </cfRule>
  </conditionalFormatting>
  <conditionalFormatting sqref="Q15">
    <cfRule type="expression" dxfId="598" priority="1559" stopIfTrue="1">
      <formula>R15="o"</formula>
    </cfRule>
    <cfRule type="expression" dxfId="597" priority="1560" stopIfTrue="1">
      <formula>R15="r"</formula>
    </cfRule>
  </conditionalFormatting>
  <conditionalFormatting sqref="G55">
    <cfRule type="expression" dxfId="578" priority="1273" stopIfTrue="1">
      <formula>H55="x"</formula>
    </cfRule>
  </conditionalFormatting>
  <conditionalFormatting sqref="G55">
    <cfRule type="expression" dxfId="577" priority="1274" stopIfTrue="1">
      <formula>H55="o"</formula>
    </cfRule>
    <cfRule type="expression" dxfId="576" priority="1275" stopIfTrue="1">
      <formula>H55="r"</formula>
    </cfRule>
  </conditionalFormatting>
  <conditionalFormatting sqref="I55">
    <cfRule type="expression" dxfId="575" priority="1276" stopIfTrue="1">
      <formula>J55="x"</formula>
    </cfRule>
  </conditionalFormatting>
  <conditionalFormatting sqref="I55">
    <cfRule type="expression" dxfId="574" priority="1277" stopIfTrue="1">
      <formula>J55="o"</formula>
    </cfRule>
    <cfRule type="expression" dxfId="573" priority="1278" stopIfTrue="1">
      <formula>J55="r"</formula>
    </cfRule>
  </conditionalFormatting>
  <conditionalFormatting sqref="K55">
    <cfRule type="expression" dxfId="572" priority="1279" stopIfTrue="1">
      <formula>L55="x"</formula>
    </cfRule>
  </conditionalFormatting>
  <conditionalFormatting sqref="K55">
    <cfRule type="expression" dxfId="571" priority="1280" stopIfTrue="1">
      <formula>L55="o"</formula>
    </cfRule>
    <cfRule type="expression" dxfId="570" priority="1281" stopIfTrue="1">
      <formula>L55="r"</formula>
    </cfRule>
  </conditionalFormatting>
  <conditionalFormatting sqref="M55">
    <cfRule type="expression" dxfId="569" priority="1282" stopIfTrue="1">
      <formula>N55="x"</formula>
    </cfRule>
  </conditionalFormatting>
  <conditionalFormatting sqref="M55">
    <cfRule type="expression" dxfId="568" priority="1283" stopIfTrue="1">
      <formula>N55="o"</formula>
    </cfRule>
    <cfRule type="expression" dxfId="567" priority="1284" stopIfTrue="1">
      <formula>N55="r"</formula>
    </cfRule>
  </conditionalFormatting>
  <conditionalFormatting sqref="O55">
    <cfRule type="expression" dxfId="566" priority="1285" stopIfTrue="1">
      <formula>P55="x"</formula>
    </cfRule>
  </conditionalFormatting>
  <conditionalFormatting sqref="O55">
    <cfRule type="expression" dxfId="565" priority="1286" stopIfTrue="1">
      <formula>P55="o"</formula>
    </cfRule>
    <cfRule type="expression" dxfId="564" priority="1287" stopIfTrue="1">
      <formula>P55="r"</formula>
    </cfRule>
  </conditionalFormatting>
  <conditionalFormatting sqref="G104">
    <cfRule type="expression" dxfId="563" priority="1435" stopIfTrue="1">
      <formula>H104="x"</formula>
    </cfRule>
  </conditionalFormatting>
  <conditionalFormatting sqref="G104">
    <cfRule type="expression" dxfId="562" priority="1436" stopIfTrue="1">
      <formula>H104="o"</formula>
    </cfRule>
    <cfRule type="expression" dxfId="561" priority="1437" stopIfTrue="1">
      <formula>H104="r"</formula>
    </cfRule>
  </conditionalFormatting>
  <conditionalFormatting sqref="I104">
    <cfRule type="expression" dxfId="560" priority="1438" stopIfTrue="1">
      <formula>J104="x"</formula>
    </cfRule>
  </conditionalFormatting>
  <conditionalFormatting sqref="I104">
    <cfRule type="expression" dxfId="559" priority="1439" stopIfTrue="1">
      <formula>J104="o"</formula>
    </cfRule>
    <cfRule type="expression" dxfId="558" priority="1440" stopIfTrue="1">
      <formula>J104="r"</formula>
    </cfRule>
  </conditionalFormatting>
  <conditionalFormatting sqref="K104">
    <cfRule type="expression" dxfId="557" priority="1441" stopIfTrue="1">
      <formula>L104="x"</formula>
    </cfRule>
  </conditionalFormatting>
  <conditionalFormatting sqref="K104">
    <cfRule type="expression" dxfId="556" priority="1442" stopIfTrue="1">
      <formula>L104="o"</formula>
    </cfRule>
    <cfRule type="expression" dxfId="555" priority="1443" stopIfTrue="1">
      <formula>L104="r"</formula>
    </cfRule>
  </conditionalFormatting>
  <conditionalFormatting sqref="M104">
    <cfRule type="expression" dxfId="554" priority="1444" stopIfTrue="1">
      <formula>N104="x"</formula>
    </cfRule>
  </conditionalFormatting>
  <conditionalFormatting sqref="M104">
    <cfRule type="expression" dxfId="553" priority="1445" stopIfTrue="1">
      <formula>N104="o"</formula>
    </cfRule>
    <cfRule type="expression" dxfId="552" priority="1446" stopIfTrue="1">
      <formula>N104="r"</formula>
    </cfRule>
  </conditionalFormatting>
  <conditionalFormatting sqref="O104">
    <cfRule type="expression" dxfId="551" priority="1447" stopIfTrue="1">
      <formula>P104="x"</formula>
    </cfRule>
  </conditionalFormatting>
  <conditionalFormatting sqref="O104">
    <cfRule type="expression" dxfId="550" priority="1448" stopIfTrue="1">
      <formula>P104="o"</formula>
    </cfRule>
    <cfRule type="expression" dxfId="549" priority="1449" stopIfTrue="1">
      <formula>P104="r"</formula>
    </cfRule>
  </conditionalFormatting>
  <conditionalFormatting sqref="Q104">
    <cfRule type="expression" dxfId="548" priority="1450" stopIfTrue="1">
      <formula>R104="x"</formula>
    </cfRule>
  </conditionalFormatting>
  <conditionalFormatting sqref="Q104">
    <cfRule type="expression" dxfId="547" priority="1451" stopIfTrue="1">
      <formula>R104="o"</formula>
    </cfRule>
    <cfRule type="expression" dxfId="546" priority="1452" stopIfTrue="1">
      <formula>R104="r"</formula>
    </cfRule>
  </conditionalFormatting>
  <conditionalFormatting sqref="G109">
    <cfRule type="expression" dxfId="545" priority="1399" stopIfTrue="1">
      <formula>H109="x"</formula>
    </cfRule>
  </conditionalFormatting>
  <conditionalFormatting sqref="G109">
    <cfRule type="expression" dxfId="544" priority="1400" stopIfTrue="1">
      <formula>H109="o"</formula>
    </cfRule>
    <cfRule type="expression" dxfId="543" priority="1401" stopIfTrue="1">
      <formula>H109="r"</formula>
    </cfRule>
  </conditionalFormatting>
  <conditionalFormatting sqref="I109">
    <cfRule type="expression" dxfId="542" priority="1402" stopIfTrue="1">
      <formula>J109="x"</formula>
    </cfRule>
  </conditionalFormatting>
  <conditionalFormatting sqref="I109">
    <cfRule type="expression" dxfId="541" priority="1403" stopIfTrue="1">
      <formula>J109="o"</formula>
    </cfRule>
    <cfRule type="expression" dxfId="540" priority="1404" stopIfTrue="1">
      <formula>J109="r"</formula>
    </cfRule>
  </conditionalFormatting>
  <conditionalFormatting sqref="K109">
    <cfRule type="expression" dxfId="539" priority="1405" stopIfTrue="1">
      <formula>L109="x"</formula>
    </cfRule>
  </conditionalFormatting>
  <conditionalFormatting sqref="K109">
    <cfRule type="expression" dxfId="538" priority="1406" stopIfTrue="1">
      <formula>L109="o"</formula>
    </cfRule>
    <cfRule type="expression" dxfId="537" priority="1407" stopIfTrue="1">
      <formula>L109="r"</formula>
    </cfRule>
  </conditionalFormatting>
  <conditionalFormatting sqref="M109">
    <cfRule type="expression" dxfId="536" priority="1408" stopIfTrue="1">
      <formula>N109="x"</formula>
    </cfRule>
  </conditionalFormatting>
  <conditionalFormatting sqref="M109">
    <cfRule type="expression" dxfId="535" priority="1409" stopIfTrue="1">
      <formula>N109="o"</formula>
    </cfRule>
    <cfRule type="expression" dxfId="534" priority="1410" stopIfTrue="1">
      <formula>N109="r"</formula>
    </cfRule>
  </conditionalFormatting>
  <conditionalFormatting sqref="O109">
    <cfRule type="expression" dxfId="533" priority="1411" stopIfTrue="1">
      <formula>P109="x"</formula>
    </cfRule>
  </conditionalFormatting>
  <conditionalFormatting sqref="O109">
    <cfRule type="expression" dxfId="532" priority="1412" stopIfTrue="1">
      <formula>P109="o"</formula>
    </cfRule>
    <cfRule type="expression" dxfId="531" priority="1413" stopIfTrue="1">
      <formula>P109="r"</formula>
    </cfRule>
  </conditionalFormatting>
  <conditionalFormatting sqref="Q109">
    <cfRule type="expression" dxfId="530" priority="1414" stopIfTrue="1">
      <formula>R109="x"</formula>
    </cfRule>
  </conditionalFormatting>
  <conditionalFormatting sqref="Q109">
    <cfRule type="expression" dxfId="529" priority="1415" stopIfTrue="1">
      <formula>R109="o"</formula>
    </cfRule>
    <cfRule type="expression" dxfId="528" priority="1416" stopIfTrue="1">
      <formula>R109="r"</formula>
    </cfRule>
  </conditionalFormatting>
  <conditionalFormatting sqref="G54">
    <cfRule type="expression" dxfId="527" priority="1309" stopIfTrue="1">
      <formula>H54="x"</formula>
    </cfRule>
  </conditionalFormatting>
  <conditionalFormatting sqref="G54">
    <cfRule type="expression" dxfId="526" priority="1310" stopIfTrue="1">
      <formula>H54="o"</formula>
    </cfRule>
    <cfRule type="expression" dxfId="525" priority="1311" stopIfTrue="1">
      <formula>H54="r"</formula>
    </cfRule>
  </conditionalFormatting>
  <conditionalFormatting sqref="I54">
    <cfRule type="expression" dxfId="524" priority="1312" stopIfTrue="1">
      <formula>J54="x"</formula>
    </cfRule>
  </conditionalFormatting>
  <conditionalFormatting sqref="I54">
    <cfRule type="expression" dxfId="523" priority="1313" stopIfTrue="1">
      <formula>J54="o"</formula>
    </cfRule>
    <cfRule type="expression" dxfId="522" priority="1314" stopIfTrue="1">
      <formula>J54="r"</formula>
    </cfRule>
  </conditionalFormatting>
  <conditionalFormatting sqref="K54">
    <cfRule type="expression" dxfId="521" priority="1315" stopIfTrue="1">
      <formula>L54="x"</formula>
    </cfRule>
  </conditionalFormatting>
  <conditionalFormatting sqref="K54">
    <cfRule type="expression" dxfId="520" priority="1316" stopIfTrue="1">
      <formula>L54="o"</formula>
    </cfRule>
    <cfRule type="expression" dxfId="519" priority="1317" stopIfTrue="1">
      <formula>L54="r"</formula>
    </cfRule>
  </conditionalFormatting>
  <conditionalFormatting sqref="M54">
    <cfRule type="expression" dxfId="518" priority="1318" stopIfTrue="1">
      <formula>N54="x"</formula>
    </cfRule>
  </conditionalFormatting>
  <conditionalFormatting sqref="M54">
    <cfRule type="expression" dxfId="517" priority="1319" stopIfTrue="1">
      <formula>N54="o"</formula>
    </cfRule>
    <cfRule type="expression" dxfId="516" priority="1320" stopIfTrue="1">
      <formula>N54="r"</formula>
    </cfRule>
  </conditionalFormatting>
  <conditionalFormatting sqref="O54">
    <cfRule type="expression" dxfId="515" priority="1321" stopIfTrue="1">
      <formula>P54="x"</formula>
    </cfRule>
  </conditionalFormatting>
  <conditionalFormatting sqref="O54">
    <cfRule type="expression" dxfId="514" priority="1322" stopIfTrue="1">
      <formula>P54="o"</formula>
    </cfRule>
    <cfRule type="expression" dxfId="513" priority="1323" stopIfTrue="1">
      <formula>P54="r"</formula>
    </cfRule>
  </conditionalFormatting>
  <conditionalFormatting sqref="Q54">
    <cfRule type="expression" dxfId="512" priority="1324" stopIfTrue="1">
      <formula>R54="x"</formula>
    </cfRule>
  </conditionalFormatting>
  <conditionalFormatting sqref="Q54">
    <cfRule type="expression" dxfId="511" priority="1325" stopIfTrue="1">
      <formula>R54="o"</formula>
    </cfRule>
    <cfRule type="expression" dxfId="510" priority="1326" stopIfTrue="1">
      <formula>R54="r"</formula>
    </cfRule>
  </conditionalFormatting>
  <conditionalFormatting sqref="G106:G107">
    <cfRule type="expression" dxfId="509" priority="1417" stopIfTrue="1">
      <formula>H106="x"</formula>
    </cfRule>
  </conditionalFormatting>
  <conditionalFormatting sqref="G106:G107">
    <cfRule type="expression" dxfId="508" priority="1418" stopIfTrue="1">
      <formula>H106="o"</formula>
    </cfRule>
    <cfRule type="expression" dxfId="507" priority="1419" stopIfTrue="1">
      <formula>H106="r"</formula>
    </cfRule>
  </conditionalFormatting>
  <conditionalFormatting sqref="I106:I107">
    <cfRule type="expression" dxfId="506" priority="1420" stopIfTrue="1">
      <formula>J106="x"</formula>
    </cfRule>
  </conditionalFormatting>
  <conditionalFormatting sqref="I106:I107">
    <cfRule type="expression" dxfId="505" priority="1421" stopIfTrue="1">
      <formula>J106="o"</formula>
    </cfRule>
    <cfRule type="expression" dxfId="504" priority="1422" stopIfTrue="1">
      <formula>J106="r"</formula>
    </cfRule>
  </conditionalFormatting>
  <conditionalFormatting sqref="K106:K107">
    <cfRule type="expression" dxfId="503" priority="1423" stopIfTrue="1">
      <formula>L106="x"</formula>
    </cfRule>
  </conditionalFormatting>
  <conditionalFormatting sqref="K106:K107">
    <cfRule type="expression" dxfId="502" priority="1424" stopIfTrue="1">
      <formula>L106="o"</formula>
    </cfRule>
    <cfRule type="expression" dxfId="501" priority="1425" stopIfTrue="1">
      <formula>L106="r"</formula>
    </cfRule>
  </conditionalFormatting>
  <conditionalFormatting sqref="M106:M107">
    <cfRule type="expression" dxfId="500" priority="1426" stopIfTrue="1">
      <formula>N106="x"</formula>
    </cfRule>
  </conditionalFormatting>
  <conditionalFormatting sqref="M106:M107">
    <cfRule type="expression" dxfId="499" priority="1427" stopIfTrue="1">
      <formula>N106="o"</formula>
    </cfRule>
    <cfRule type="expression" dxfId="498" priority="1428" stopIfTrue="1">
      <formula>N106="r"</formula>
    </cfRule>
  </conditionalFormatting>
  <conditionalFormatting sqref="O106:O107">
    <cfRule type="expression" dxfId="497" priority="1429" stopIfTrue="1">
      <formula>P106="x"</formula>
    </cfRule>
  </conditionalFormatting>
  <conditionalFormatting sqref="O106:O107">
    <cfRule type="expression" dxfId="496" priority="1430" stopIfTrue="1">
      <formula>P106="o"</formula>
    </cfRule>
    <cfRule type="expression" dxfId="495" priority="1431" stopIfTrue="1">
      <formula>P106="r"</formula>
    </cfRule>
  </conditionalFormatting>
  <conditionalFormatting sqref="Q106:Q107">
    <cfRule type="expression" dxfId="494" priority="1432" stopIfTrue="1">
      <formula>R106="x"</formula>
    </cfRule>
  </conditionalFormatting>
  <conditionalFormatting sqref="Q106:Q107">
    <cfRule type="expression" dxfId="493" priority="1433" stopIfTrue="1">
      <formula>R106="o"</formula>
    </cfRule>
    <cfRule type="expression" dxfId="492" priority="1434" stopIfTrue="1">
      <formula>R106="r"</formula>
    </cfRule>
  </conditionalFormatting>
  <conditionalFormatting sqref="G52">
    <cfRule type="expression" dxfId="491" priority="1363" stopIfTrue="1">
      <formula>H52="x"</formula>
    </cfRule>
  </conditionalFormatting>
  <conditionalFormatting sqref="G52">
    <cfRule type="expression" dxfId="490" priority="1364" stopIfTrue="1">
      <formula>H52="o"</formula>
    </cfRule>
    <cfRule type="expression" dxfId="489" priority="1365" stopIfTrue="1">
      <formula>H52="r"</formula>
    </cfRule>
  </conditionalFormatting>
  <conditionalFormatting sqref="I52">
    <cfRule type="expression" dxfId="488" priority="1369" stopIfTrue="1">
      <formula>J52="x"</formula>
    </cfRule>
  </conditionalFormatting>
  <conditionalFormatting sqref="I52">
    <cfRule type="expression" dxfId="487" priority="1370" stopIfTrue="1">
      <formula>J52="o"</formula>
    </cfRule>
    <cfRule type="expression" dxfId="486" priority="1371" stopIfTrue="1">
      <formula>J52="r"</formula>
    </cfRule>
  </conditionalFormatting>
  <conditionalFormatting sqref="K52">
    <cfRule type="expression" dxfId="485" priority="1375" stopIfTrue="1">
      <formula>L52="x"</formula>
    </cfRule>
  </conditionalFormatting>
  <conditionalFormatting sqref="K52">
    <cfRule type="expression" dxfId="484" priority="1376" stopIfTrue="1">
      <formula>L52="o"</formula>
    </cfRule>
    <cfRule type="expression" dxfId="483" priority="1377" stopIfTrue="1">
      <formula>L52="r"</formula>
    </cfRule>
  </conditionalFormatting>
  <conditionalFormatting sqref="M52">
    <cfRule type="expression" dxfId="482" priority="1381" stopIfTrue="1">
      <formula>N52="x"</formula>
    </cfRule>
  </conditionalFormatting>
  <conditionalFormatting sqref="M52">
    <cfRule type="expression" dxfId="481" priority="1382" stopIfTrue="1">
      <formula>N52="o"</formula>
    </cfRule>
    <cfRule type="expression" dxfId="480" priority="1383" stopIfTrue="1">
      <formula>N52="r"</formula>
    </cfRule>
  </conditionalFormatting>
  <conditionalFormatting sqref="O52">
    <cfRule type="expression" dxfId="479" priority="1387" stopIfTrue="1">
      <formula>P52="x"</formula>
    </cfRule>
  </conditionalFormatting>
  <conditionalFormatting sqref="O52">
    <cfRule type="expression" dxfId="478" priority="1388" stopIfTrue="1">
      <formula>P52="o"</formula>
    </cfRule>
    <cfRule type="expression" dxfId="477" priority="1389" stopIfTrue="1">
      <formula>P52="r"</formula>
    </cfRule>
  </conditionalFormatting>
  <conditionalFormatting sqref="Q52">
    <cfRule type="expression" dxfId="476" priority="1393" stopIfTrue="1">
      <formula>R52="x"</formula>
    </cfRule>
  </conditionalFormatting>
  <conditionalFormatting sqref="Q52">
    <cfRule type="expression" dxfId="475" priority="1394" stopIfTrue="1">
      <formula>R52="o"</formula>
    </cfRule>
    <cfRule type="expression" dxfId="474" priority="1395" stopIfTrue="1">
      <formula>R52="r"</formula>
    </cfRule>
  </conditionalFormatting>
  <conditionalFormatting sqref="G53">
    <cfRule type="expression" dxfId="473" priority="1345" stopIfTrue="1">
      <formula>H53="x"</formula>
    </cfRule>
  </conditionalFormatting>
  <conditionalFormatting sqref="G53">
    <cfRule type="expression" dxfId="472" priority="1346" stopIfTrue="1">
      <formula>H53="o"</formula>
    </cfRule>
    <cfRule type="expression" dxfId="471" priority="1347" stopIfTrue="1">
      <formula>H53="r"</formula>
    </cfRule>
  </conditionalFormatting>
  <conditionalFormatting sqref="I53">
    <cfRule type="expression" dxfId="470" priority="1348" stopIfTrue="1">
      <formula>J53="x"</formula>
    </cfRule>
  </conditionalFormatting>
  <conditionalFormatting sqref="I53">
    <cfRule type="expression" dxfId="469" priority="1349" stopIfTrue="1">
      <formula>J53="o"</formula>
    </cfRule>
    <cfRule type="expression" dxfId="468" priority="1350" stopIfTrue="1">
      <formula>J53="r"</formula>
    </cfRule>
  </conditionalFormatting>
  <conditionalFormatting sqref="K53">
    <cfRule type="expression" dxfId="467" priority="1351" stopIfTrue="1">
      <formula>L53="x"</formula>
    </cfRule>
  </conditionalFormatting>
  <conditionalFormatting sqref="K53">
    <cfRule type="expression" dxfId="466" priority="1352" stopIfTrue="1">
      <formula>L53="o"</formula>
    </cfRule>
    <cfRule type="expression" dxfId="465" priority="1353" stopIfTrue="1">
      <formula>L53="r"</formula>
    </cfRule>
  </conditionalFormatting>
  <conditionalFormatting sqref="M53">
    <cfRule type="expression" dxfId="464" priority="1354" stopIfTrue="1">
      <formula>N53="x"</formula>
    </cfRule>
  </conditionalFormatting>
  <conditionalFormatting sqref="M53">
    <cfRule type="expression" dxfId="463" priority="1355" stopIfTrue="1">
      <formula>N53="o"</formula>
    </cfRule>
    <cfRule type="expression" dxfId="462" priority="1356" stopIfTrue="1">
      <formula>N53="r"</formula>
    </cfRule>
  </conditionalFormatting>
  <conditionalFormatting sqref="O53">
    <cfRule type="expression" dxfId="461" priority="1357" stopIfTrue="1">
      <formula>P53="x"</formula>
    </cfRule>
  </conditionalFormatting>
  <conditionalFormatting sqref="O53">
    <cfRule type="expression" dxfId="460" priority="1358" stopIfTrue="1">
      <formula>P53="o"</formula>
    </cfRule>
    <cfRule type="expression" dxfId="459" priority="1359" stopIfTrue="1">
      <formula>P53="r"</formula>
    </cfRule>
  </conditionalFormatting>
  <conditionalFormatting sqref="Q53">
    <cfRule type="expression" dxfId="458" priority="1360" stopIfTrue="1">
      <formula>R53="x"</formula>
    </cfRule>
  </conditionalFormatting>
  <conditionalFormatting sqref="Q53">
    <cfRule type="expression" dxfId="457" priority="1361" stopIfTrue="1">
      <formula>R53="o"</formula>
    </cfRule>
    <cfRule type="expression" dxfId="456" priority="1362" stopIfTrue="1">
      <formula>R53="r"</formula>
    </cfRule>
  </conditionalFormatting>
  <conditionalFormatting sqref="Q55">
    <cfRule type="expression" dxfId="455" priority="1288" stopIfTrue="1">
      <formula>R55="x"</formula>
    </cfRule>
  </conditionalFormatting>
  <conditionalFormatting sqref="Q55">
    <cfRule type="expression" dxfId="454" priority="1289" stopIfTrue="1">
      <formula>R55="o"</formula>
    </cfRule>
    <cfRule type="expression" dxfId="453" priority="1290" stopIfTrue="1">
      <formula>R55="r"</formula>
    </cfRule>
  </conditionalFormatting>
  <conditionalFormatting sqref="M23">
    <cfRule type="expression" dxfId="452" priority="1201" stopIfTrue="1">
      <formula>N23="x"</formula>
    </cfRule>
  </conditionalFormatting>
  <conditionalFormatting sqref="M23">
    <cfRule type="expression" dxfId="451" priority="1202" stopIfTrue="1">
      <formula>N23="o"</formula>
    </cfRule>
    <cfRule type="expression" dxfId="450" priority="1203" stopIfTrue="1">
      <formula>N23="r"</formula>
    </cfRule>
  </conditionalFormatting>
  <conditionalFormatting sqref="M24:M25">
    <cfRule type="expression" dxfId="449" priority="1204" stopIfTrue="1">
      <formula>N24="x"</formula>
    </cfRule>
  </conditionalFormatting>
  <conditionalFormatting sqref="M24:M25">
    <cfRule type="expression" dxfId="448" priority="1205" stopIfTrue="1">
      <formula>N24="o"</formula>
    </cfRule>
    <cfRule type="expression" dxfId="447" priority="1206" stopIfTrue="1">
      <formula>N24="r"</formula>
    </cfRule>
  </conditionalFormatting>
  <conditionalFormatting sqref="O23">
    <cfRule type="expression" dxfId="443" priority="1213" stopIfTrue="1">
      <formula>P23="x"</formula>
    </cfRule>
  </conditionalFormatting>
  <conditionalFormatting sqref="O23">
    <cfRule type="expression" dxfId="442" priority="1214" stopIfTrue="1">
      <formula>P23="o"</formula>
    </cfRule>
    <cfRule type="expression" dxfId="441" priority="1215" stopIfTrue="1">
      <formula>P23="r"</formula>
    </cfRule>
  </conditionalFormatting>
  <conditionalFormatting sqref="O24:O25">
    <cfRule type="expression" dxfId="440" priority="1216" stopIfTrue="1">
      <formula>P24="x"</formula>
    </cfRule>
  </conditionalFormatting>
  <conditionalFormatting sqref="O24:O25">
    <cfRule type="expression" dxfId="439" priority="1217" stopIfTrue="1">
      <formula>P24="o"</formula>
    </cfRule>
    <cfRule type="expression" dxfId="438" priority="1218" stopIfTrue="1">
      <formula>P24="r"</formula>
    </cfRule>
  </conditionalFormatting>
  <conditionalFormatting sqref="G23">
    <cfRule type="expression" dxfId="434" priority="1165" stopIfTrue="1">
      <formula>H23="x"</formula>
    </cfRule>
  </conditionalFormatting>
  <conditionalFormatting sqref="G23">
    <cfRule type="expression" dxfId="433" priority="1166" stopIfTrue="1">
      <formula>H23="o"</formula>
    </cfRule>
    <cfRule type="expression" dxfId="432" priority="1167" stopIfTrue="1">
      <formula>H23="r"</formula>
    </cfRule>
  </conditionalFormatting>
  <conditionalFormatting sqref="G24:G25">
    <cfRule type="expression" dxfId="431" priority="1168" stopIfTrue="1">
      <formula>H24="x"</formula>
    </cfRule>
  </conditionalFormatting>
  <conditionalFormatting sqref="G24:G25">
    <cfRule type="expression" dxfId="430" priority="1169" stopIfTrue="1">
      <formula>H24="o"</formula>
    </cfRule>
    <cfRule type="expression" dxfId="429" priority="1170" stopIfTrue="1">
      <formula>H24="r"</formula>
    </cfRule>
  </conditionalFormatting>
  <conditionalFormatting sqref="I23">
    <cfRule type="expression" dxfId="425" priority="1177" stopIfTrue="1">
      <formula>J23="x"</formula>
    </cfRule>
  </conditionalFormatting>
  <conditionalFormatting sqref="I23">
    <cfRule type="expression" dxfId="424" priority="1178" stopIfTrue="1">
      <formula>J23="o"</formula>
    </cfRule>
    <cfRule type="expression" dxfId="423" priority="1179" stopIfTrue="1">
      <formula>J23="r"</formula>
    </cfRule>
  </conditionalFormatting>
  <conditionalFormatting sqref="I24:I25">
    <cfRule type="expression" dxfId="422" priority="1180" stopIfTrue="1">
      <formula>J24="x"</formula>
    </cfRule>
  </conditionalFormatting>
  <conditionalFormatting sqref="I24:I25">
    <cfRule type="expression" dxfId="421" priority="1181" stopIfTrue="1">
      <formula>J24="o"</formula>
    </cfRule>
    <cfRule type="expression" dxfId="420" priority="1182" stopIfTrue="1">
      <formula>J24="r"</formula>
    </cfRule>
  </conditionalFormatting>
  <conditionalFormatting sqref="K23">
    <cfRule type="expression" dxfId="416" priority="1189" stopIfTrue="1">
      <formula>L23="x"</formula>
    </cfRule>
  </conditionalFormatting>
  <conditionalFormatting sqref="K23">
    <cfRule type="expression" dxfId="415" priority="1190" stopIfTrue="1">
      <formula>L23="o"</formula>
    </cfRule>
    <cfRule type="expression" dxfId="414" priority="1191" stopIfTrue="1">
      <formula>L23="r"</formula>
    </cfRule>
  </conditionalFormatting>
  <conditionalFormatting sqref="K24:K25">
    <cfRule type="expression" dxfId="413" priority="1192" stopIfTrue="1">
      <formula>L24="x"</formula>
    </cfRule>
  </conditionalFormatting>
  <conditionalFormatting sqref="K24:K25">
    <cfRule type="expression" dxfId="412" priority="1193" stopIfTrue="1">
      <formula>L24="o"</formula>
    </cfRule>
    <cfRule type="expression" dxfId="411" priority="1194" stopIfTrue="1">
      <formula>L24="r"</formula>
    </cfRule>
  </conditionalFormatting>
  <conditionalFormatting sqref="Q23">
    <cfRule type="expression" dxfId="407" priority="1225" stopIfTrue="1">
      <formula>R23="x"</formula>
    </cfRule>
  </conditionalFormatting>
  <conditionalFormatting sqref="Q23">
    <cfRule type="expression" dxfId="406" priority="1226" stopIfTrue="1">
      <formula>R23="o"</formula>
    </cfRule>
    <cfRule type="expression" dxfId="405" priority="1227" stopIfTrue="1">
      <formula>R23="r"</formula>
    </cfRule>
  </conditionalFormatting>
  <conditionalFormatting sqref="Q24:Q25">
    <cfRule type="expression" dxfId="404" priority="1228" stopIfTrue="1">
      <formula>R24="x"</formula>
    </cfRule>
  </conditionalFormatting>
  <conditionalFormatting sqref="Q24:Q25">
    <cfRule type="expression" dxfId="403" priority="1229" stopIfTrue="1">
      <formula>R24="o"</formula>
    </cfRule>
    <cfRule type="expression" dxfId="402" priority="1230" stopIfTrue="1">
      <formula>R24="r"</formula>
    </cfRule>
  </conditionalFormatting>
  <conditionalFormatting sqref="G100:G101">
    <cfRule type="expression" dxfId="398" priority="1109" stopIfTrue="1">
      <formula>H100="x"</formula>
    </cfRule>
  </conditionalFormatting>
  <conditionalFormatting sqref="G100:G101">
    <cfRule type="expression" dxfId="397" priority="1110" stopIfTrue="1">
      <formula>H100="o"</formula>
    </cfRule>
    <cfRule type="expression" dxfId="396" priority="1111" stopIfTrue="1">
      <formula>H100="r"</formula>
    </cfRule>
  </conditionalFormatting>
  <conditionalFormatting sqref="I100:I101">
    <cfRule type="expression" dxfId="395" priority="1112" stopIfTrue="1">
      <formula>J100="x"</formula>
    </cfRule>
  </conditionalFormatting>
  <conditionalFormatting sqref="I100:I101">
    <cfRule type="expression" dxfId="394" priority="1113" stopIfTrue="1">
      <formula>J100="o"</formula>
    </cfRule>
    <cfRule type="expression" dxfId="393" priority="1114" stopIfTrue="1">
      <formula>J100="r"</formula>
    </cfRule>
  </conditionalFormatting>
  <conditionalFormatting sqref="K100:K101">
    <cfRule type="expression" dxfId="392" priority="1115" stopIfTrue="1">
      <formula>L100="x"</formula>
    </cfRule>
  </conditionalFormatting>
  <conditionalFormatting sqref="K100:K101">
    <cfRule type="expression" dxfId="391" priority="1116" stopIfTrue="1">
      <formula>L100="o"</formula>
    </cfRule>
    <cfRule type="expression" dxfId="390" priority="1117" stopIfTrue="1">
      <formula>L100="r"</formula>
    </cfRule>
  </conditionalFormatting>
  <conditionalFormatting sqref="M100:M101">
    <cfRule type="expression" dxfId="389" priority="1118" stopIfTrue="1">
      <formula>N100="x"</formula>
    </cfRule>
  </conditionalFormatting>
  <conditionalFormatting sqref="M100:M101">
    <cfRule type="expression" dxfId="388" priority="1119" stopIfTrue="1">
      <formula>N100="o"</formula>
    </cfRule>
    <cfRule type="expression" dxfId="387" priority="1120" stopIfTrue="1">
      <formula>N100="r"</formula>
    </cfRule>
  </conditionalFormatting>
  <conditionalFormatting sqref="O100:O101">
    <cfRule type="expression" dxfId="386" priority="1121" stopIfTrue="1">
      <formula>P100="x"</formula>
    </cfRule>
  </conditionalFormatting>
  <conditionalFormatting sqref="O100:O101">
    <cfRule type="expression" dxfId="385" priority="1122" stopIfTrue="1">
      <formula>P100="o"</formula>
    </cfRule>
    <cfRule type="expression" dxfId="384" priority="1123" stopIfTrue="1">
      <formula>P100="r"</formula>
    </cfRule>
  </conditionalFormatting>
  <conditionalFormatting sqref="Q100:Q101">
    <cfRule type="expression" dxfId="383" priority="1124" stopIfTrue="1">
      <formula>R100="x"</formula>
    </cfRule>
  </conditionalFormatting>
  <conditionalFormatting sqref="Q100:Q101">
    <cfRule type="expression" dxfId="382" priority="1125" stopIfTrue="1">
      <formula>R100="o"</formula>
    </cfRule>
    <cfRule type="expression" dxfId="381" priority="1126" stopIfTrue="1">
      <formula>R100="r"</formula>
    </cfRule>
  </conditionalFormatting>
  <conditionalFormatting sqref="G103">
    <cfRule type="expression" dxfId="380" priority="1037" stopIfTrue="1">
      <formula>H103="x"</formula>
    </cfRule>
  </conditionalFormatting>
  <conditionalFormatting sqref="G103">
    <cfRule type="expression" dxfId="379" priority="1038" stopIfTrue="1">
      <formula>H103="o"</formula>
    </cfRule>
    <cfRule type="expression" dxfId="378" priority="1039" stopIfTrue="1">
      <formula>H103="r"</formula>
    </cfRule>
  </conditionalFormatting>
  <conditionalFormatting sqref="I103">
    <cfRule type="expression" dxfId="377" priority="1040" stopIfTrue="1">
      <formula>J103="x"</formula>
    </cfRule>
  </conditionalFormatting>
  <conditionalFormatting sqref="I103">
    <cfRule type="expression" dxfId="376" priority="1041" stopIfTrue="1">
      <formula>J103="o"</formula>
    </cfRule>
    <cfRule type="expression" dxfId="375" priority="1042" stopIfTrue="1">
      <formula>J103="r"</formula>
    </cfRule>
  </conditionalFormatting>
  <conditionalFormatting sqref="K103">
    <cfRule type="expression" dxfId="374" priority="1043" stopIfTrue="1">
      <formula>L103="x"</formula>
    </cfRule>
  </conditionalFormatting>
  <conditionalFormatting sqref="K103">
    <cfRule type="expression" dxfId="373" priority="1044" stopIfTrue="1">
      <formula>L103="o"</formula>
    </cfRule>
    <cfRule type="expression" dxfId="372" priority="1045" stopIfTrue="1">
      <formula>L103="r"</formula>
    </cfRule>
  </conditionalFormatting>
  <conditionalFormatting sqref="M103">
    <cfRule type="expression" dxfId="371" priority="1046" stopIfTrue="1">
      <formula>N103="x"</formula>
    </cfRule>
  </conditionalFormatting>
  <conditionalFormatting sqref="M103">
    <cfRule type="expression" dxfId="370" priority="1047" stopIfTrue="1">
      <formula>N103="o"</formula>
    </cfRule>
    <cfRule type="expression" dxfId="369" priority="1048" stopIfTrue="1">
      <formula>N103="r"</formula>
    </cfRule>
  </conditionalFormatting>
  <conditionalFormatting sqref="O103">
    <cfRule type="expression" dxfId="368" priority="1049" stopIfTrue="1">
      <formula>P103="x"</formula>
    </cfRule>
  </conditionalFormatting>
  <conditionalFormatting sqref="O103">
    <cfRule type="expression" dxfId="367" priority="1050" stopIfTrue="1">
      <formula>P103="o"</formula>
    </cfRule>
    <cfRule type="expression" dxfId="366" priority="1051" stopIfTrue="1">
      <formula>P103="r"</formula>
    </cfRule>
  </conditionalFormatting>
  <conditionalFormatting sqref="Q103">
    <cfRule type="expression" dxfId="365" priority="1052" stopIfTrue="1">
      <formula>R103="x"</formula>
    </cfRule>
  </conditionalFormatting>
  <conditionalFormatting sqref="Q103">
    <cfRule type="expression" dxfId="364" priority="1053" stopIfTrue="1">
      <formula>R103="o"</formula>
    </cfRule>
    <cfRule type="expression" dxfId="363" priority="1054" stopIfTrue="1">
      <formula>R103="r"</formula>
    </cfRule>
  </conditionalFormatting>
  <conditionalFormatting sqref="G105">
    <cfRule type="expression" dxfId="362" priority="1019" stopIfTrue="1">
      <formula>H105="x"</formula>
    </cfRule>
  </conditionalFormatting>
  <conditionalFormatting sqref="G105">
    <cfRule type="expression" dxfId="361" priority="1020" stopIfTrue="1">
      <formula>H105="o"</formula>
    </cfRule>
    <cfRule type="expression" dxfId="360" priority="1021" stopIfTrue="1">
      <formula>H105="r"</formula>
    </cfRule>
  </conditionalFormatting>
  <conditionalFormatting sqref="I105">
    <cfRule type="expression" dxfId="359" priority="1022" stopIfTrue="1">
      <formula>J105="x"</formula>
    </cfRule>
  </conditionalFormatting>
  <conditionalFormatting sqref="I105">
    <cfRule type="expression" dxfId="358" priority="1023" stopIfTrue="1">
      <formula>J105="o"</formula>
    </cfRule>
    <cfRule type="expression" dxfId="357" priority="1024" stopIfTrue="1">
      <formula>J105="r"</formula>
    </cfRule>
  </conditionalFormatting>
  <conditionalFormatting sqref="K105">
    <cfRule type="expression" dxfId="356" priority="1025" stopIfTrue="1">
      <formula>L105="x"</formula>
    </cfRule>
  </conditionalFormatting>
  <conditionalFormatting sqref="K105">
    <cfRule type="expression" dxfId="355" priority="1026" stopIfTrue="1">
      <formula>L105="o"</formula>
    </cfRule>
    <cfRule type="expression" dxfId="354" priority="1027" stopIfTrue="1">
      <formula>L105="r"</formula>
    </cfRule>
  </conditionalFormatting>
  <conditionalFormatting sqref="M105">
    <cfRule type="expression" dxfId="353" priority="1028" stopIfTrue="1">
      <formula>N105="x"</formula>
    </cfRule>
  </conditionalFormatting>
  <conditionalFormatting sqref="M105">
    <cfRule type="expression" dxfId="352" priority="1029" stopIfTrue="1">
      <formula>N105="o"</formula>
    </cfRule>
    <cfRule type="expression" dxfId="351" priority="1030" stopIfTrue="1">
      <formula>N105="r"</formula>
    </cfRule>
  </conditionalFormatting>
  <conditionalFormatting sqref="O105">
    <cfRule type="expression" dxfId="350" priority="1031" stopIfTrue="1">
      <formula>P105="x"</formula>
    </cfRule>
  </conditionalFormatting>
  <conditionalFormatting sqref="O105">
    <cfRule type="expression" dxfId="349" priority="1032" stopIfTrue="1">
      <formula>P105="o"</formula>
    </cfRule>
    <cfRule type="expression" dxfId="348" priority="1033" stopIfTrue="1">
      <formula>P105="r"</formula>
    </cfRule>
  </conditionalFormatting>
  <conditionalFormatting sqref="Q105">
    <cfRule type="expression" dxfId="347" priority="1034" stopIfTrue="1">
      <formula>R105="x"</formula>
    </cfRule>
  </conditionalFormatting>
  <conditionalFormatting sqref="Q105">
    <cfRule type="expression" dxfId="346" priority="1035" stopIfTrue="1">
      <formula>R105="o"</formula>
    </cfRule>
    <cfRule type="expression" dxfId="345" priority="1036" stopIfTrue="1">
      <formula>R105="r"</formula>
    </cfRule>
  </conditionalFormatting>
  <conditionalFormatting sqref="G102">
    <cfRule type="expression" dxfId="344" priority="893" stopIfTrue="1">
      <formula>H102="x"</formula>
    </cfRule>
  </conditionalFormatting>
  <conditionalFormatting sqref="G102">
    <cfRule type="expression" dxfId="343" priority="894" stopIfTrue="1">
      <formula>H102="o"</formula>
    </cfRule>
    <cfRule type="expression" dxfId="342" priority="895" stopIfTrue="1">
      <formula>H102="r"</formula>
    </cfRule>
  </conditionalFormatting>
  <conditionalFormatting sqref="I102">
    <cfRule type="expression" dxfId="341" priority="896" stopIfTrue="1">
      <formula>J102="x"</formula>
    </cfRule>
  </conditionalFormatting>
  <conditionalFormatting sqref="I102">
    <cfRule type="expression" dxfId="340" priority="897" stopIfTrue="1">
      <formula>J102="o"</formula>
    </cfRule>
    <cfRule type="expression" dxfId="339" priority="898" stopIfTrue="1">
      <formula>J102="r"</formula>
    </cfRule>
  </conditionalFormatting>
  <conditionalFormatting sqref="K102">
    <cfRule type="expression" dxfId="338" priority="899" stopIfTrue="1">
      <formula>L102="x"</formula>
    </cfRule>
  </conditionalFormatting>
  <conditionalFormatting sqref="K102">
    <cfRule type="expression" dxfId="337" priority="900" stopIfTrue="1">
      <formula>L102="o"</formula>
    </cfRule>
    <cfRule type="expression" dxfId="336" priority="901" stopIfTrue="1">
      <formula>L102="r"</formula>
    </cfRule>
  </conditionalFormatting>
  <conditionalFormatting sqref="M102">
    <cfRule type="expression" dxfId="335" priority="902" stopIfTrue="1">
      <formula>N102="x"</formula>
    </cfRule>
  </conditionalFormatting>
  <conditionalFormatting sqref="M102">
    <cfRule type="expression" dxfId="334" priority="903" stopIfTrue="1">
      <formula>N102="o"</formula>
    </cfRule>
    <cfRule type="expression" dxfId="333" priority="904" stopIfTrue="1">
      <formula>N102="r"</formula>
    </cfRule>
  </conditionalFormatting>
  <conditionalFormatting sqref="O102">
    <cfRule type="expression" dxfId="332" priority="905" stopIfTrue="1">
      <formula>P102="x"</formula>
    </cfRule>
  </conditionalFormatting>
  <conditionalFormatting sqref="O102">
    <cfRule type="expression" dxfId="331" priority="906" stopIfTrue="1">
      <formula>P102="o"</formula>
    </cfRule>
    <cfRule type="expression" dxfId="330" priority="907" stopIfTrue="1">
      <formula>P102="r"</formula>
    </cfRule>
  </conditionalFormatting>
  <conditionalFormatting sqref="Q102">
    <cfRule type="expression" dxfId="329" priority="908" stopIfTrue="1">
      <formula>R102="x"</formula>
    </cfRule>
  </conditionalFormatting>
  <conditionalFormatting sqref="Q102">
    <cfRule type="expression" dxfId="328" priority="909" stopIfTrue="1">
      <formula>R102="o"</formula>
    </cfRule>
    <cfRule type="expression" dxfId="327" priority="910" stopIfTrue="1">
      <formula>R102="r"</formula>
    </cfRule>
  </conditionalFormatting>
  <conditionalFormatting sqref="G108">
    <cfRule type="expression" dxfId="326" priority="839" stopIfTrue="1">
      <formula>H108="x"</formula>
    </cfRule>
  </conditionalFormatting>
  <conditionalFormatting sqref="G108">
    <cfRule type="expression" dxfId="325" priority="840" stopIfTrue="1">
      <formula>H108="o"</formula>
    </cfRule>
    <cfRule type="expression" dxfId="324" priority="841" stopIfTrue="1">
      <formula>H108="r"</formula>
    </cfRule>
  </conditionalFormatting>
  <conditionalFormatting sqref="I108">
    <cfRule type="expression" dxfId="323" priority="842" stopIfTrue="1">
      <formula>J108="x"</formula>
    </cfRule>
  </conditionalFormatting>
  <conditionalFormatting sqref="I108">
    <cfRule type="expression" dxfId="322" priority="843" stopIfTrue="1">
      <formula>J108="o"</formula>
    </cfRule>
    <cfRule type="expression" dxfId="321" priority="844" stopIfTrue="1">
      <formula>J108="r"</formula>
    </cfRule>
  </conditionalFormatting>
  <conditionalFormatting sqref="K108">
    <cfRule type="expression" dxfId="320" priority="845" stopIfTrue="1">
      <formula>L108="x"</formula>
    </cfRule>
  </conditionalFormatting>
  <conditionalFormatting sqref="K108">
    <cfRule type="expression" dxfId="319" priority="846" stopIfTrue="1">
      <formula>L108="o"</formula>
    </cfRule>
    <cfRule type="expression" dxfId="318" priority="847" stopIfTrue="1">
      <formula>L108="r"</formula>
    </cfRule>
  </conditionalFormatting>
  <conditionalFormatting sqref="M108">
    <cfRule type="expression" dxfId="317" priority="848" stopIfTrue="1">
      <formula>N108="x"</formula>
    </cfRule>
  </conditionalFormatting>
  <conditionalFormatting sqref="M108">
    <cfRule type="expression" dxfId="316" priority="849" stopIfTrue="1">
      <formula>N108="o"</formula>
    </cfRule>
    <cfRule type="expression" dxfId="315" priority="850" stopIfTrue="1">
      <formula>N108="r"</formula>
    </cfRule>
  </conditionalFormatting>
  <conditionalFormatting sqref="O108">
    <cfRule type="expression" dxfId="314" priority="851" stopIfTrue="1">
      <formula>P108="x"</formula>
    </cfRule>
  </conditionalFormatting>
  <conditionalFormatting sqref="O108">
    <cfRule type="expression" dxfId="313" priority="852" stopIfTrue="1">
      <formula>P108="o"</formula>
    </cfRule>
    <cfRule type="expression" dxfId="312" priority="853" stopIfTrue="1">
      <formula>P108="r"</formula>
    </cfRule>
  </conditionalFormatting>
  <conditionalFormatting sqref="Q108">
    <cfRule type="expression" dxfId="311" priority="854" stopIfTrue="1">
      <formula>R108="x"</formula>
    </cfRule>
  </conditionalFormatting>
  <conditionalFormatting sqref="Q108">
    <cfRule type="expression" dxfId="310" priority="855" stopIfTrue="1">
      <formula>R108="o"</formula>
    </cfRule>
    <cfRule type="expression" dxfId="309" priority="856" stopIfTrue="1">
      <formula>R108="r"</formula>
    </cfRule>
  </conditionalFormatting>
  <conditionalFormatting sqref="O21:O22">
    <cfRule type="expression" dxfId="305" priority="792" stopIfTrue="1">
      <formula>P21="x"</formula>
    </cfRule>
  </conditionalFormatting>
  <conditionalFormatting sqref="O21:O22">
    <cfRule type="expression" dxfId="304" priority="793" stopIfTrue="1">
      <formula>P21="o"</formula>
    </cfRule>
    <cfRule type="expression" dxfId="303" priority="794" stopIfTrue="1">
      <formula>P21="r"</formula>
    </cfRule>
  </conditionalFormatting>
  <conditionalFormatting sqref="Q21:Q22">
    <cfRule type="expression" dxfId="299" priority="798" stopIfTrue="1">
      <formula>R21="x"</formula>
    </cfRule>
  </conditionalFormatting>
  <conditionalFormatting sqref="Q21:Q22">
    <cfRule type="expression" dxfId="298" priority="799" stopIfTrue="1">
      <formula>R21="o"</formula>
    </cfRule>
    <cfRule type="expression" dxfId="297" priority="800" stopIfTrue="1">
      <formula>R21="r"</formula>
    </cfRule>
  </conditionalFormatting>
  <conditionalFormatting sqref="M21:M22">
    <cfRule type="expression" dxfId="293" priority="786" stopIfTrue="1">
      <formula>N21="x"</formula>
    </cfRule>
  </conditionalFormatting>
  <conditionalFormatting sqref="M21:M22">
    <cfRule type="expression" dxfId="292" priority="787" stopIfTrue="1">
      <formula>N21="o"</formula>
    </cfRule>
    <cfRule type="expression" dxfId="291" priority="788" stopIfTrue="1">
      <formula>N21="r"</formula>
    </cfRule>
  </conditionalFormatting>
  <conditionalFormatting sqref="G21:G22">
    <cfRule type="expression" dxfId="287" priority="768" stopIfTrue="1">
      <formula>H21="x"</formula>
    </cfRule>
  </conditionalFormatting>
  <conditionalFormatting sqref="G21:G22">
    <cfRule type="expression" dxfId="286" priority="769" stopIfTrue="1">
      <formula>H21="o"</formula>
    </cfRule>
    <cfRule type="expression" dxfId="285" priority="770" stopIfTrue="1">
      <formula>H21="r"</formula>
    </cfRule>
  </conditionalFormatting>
  <conditionalFormatting sqref="I21:I22">
    <cfRule type="expression" dxfId="281" priority="774" stopIfTrue="1">
      <formula>J21="x"</formula>
    </cfRule>
  </conditionalFormatting>
  <conditionalFormatting sqref="I21:I22">
    <cfRule type="expression" dxfId="280" priority="775" stopIfTrue="1">
      <formula>J21="o"</formula>
    </cfRule>
    <cfRule type="expression" dxfId="279" priority="776" stopIfTrue="1">
      <formula>J21="r"</formula>
    </cfRule>
  </conditionalFormatting>
  <conditionalFormatting sqref="K21:K22">
    <cfRule type="expression" dxfId="275" priority="780" stopIfTrue="1">
      <formula>L21="x"</formula>
    </cfRule>
  </conditionalFormatting>
  <conditionalFormatting sqref="K21:K22">
    <cfRule type="expression" dxfId="274" priority="781" stopIfTrue="1">
      <formula>L21="o"</formula>
    </cfRule>
    <cfRule type="expression" dxfId="273" priority="782" stopIfTrue="1">
      <formula>L21="r"</formula>
    </cfRule>
  </conditionalFormatting>
  <conditionalFormatting sqref="G20">
    <cfRule type="expression" dxfId="272" priority="748" stopIfTrue="1">
      <formula>H20="x"</formula>
    </cfRule>
  </conditionalFormatting>
  <conditionalFormatting sqref="G20">
    <cfRule type="expression" dxfId="271" priority="749" stopIfTrue="1">
      <formula>H20="o"</formula>
    </cfRule>
    <cfRule type="expression" dxfId="270" priority="750" stopIfTrue="1">
      <formula>H20="r"</formula>
    </cfRule>
  </conditionalFormatting>
  <conditionalFormatting sqref="I20">
    <cfRule type="expression" dxfId="269" priority="801" stopIfTrue="1">
      <formula>J20="x"</formula>
    </cfRule>
  </conditionalFormatting>
  <conditionalFormatting sqref="I20">
    <cfRule type="expression" dxfId="268" priority="751" stopIfTrue="1">
      <formula>J20="o"</formula>
    </cfRule>
    <cfRule type="expression" dxfId="267" priority="752" stopIfTrue="1">
      <formula>J20="r"</formula>
    </cfRule>
  </conditionalFormatting>
  <conditionalFormatting sqref="K20">
    <cfRule type="expression" dxfId="266" priority="753" stopIfTrue="1">
      <formula>L20="x"</formula>
    </cfRule>
  </conditionalFormatting>
  <conditionalFormatting sqref="K20">
    <cfRule type="expression" dxfId="265" priority="754" stopIfTrue="1">
      <formula>L20="o"</formula>
    </cfRule>
    <cfRule type="expression" dxfId="264" priority="755" stopIfTrue="1">
      <formula>L20="r"</formula>
    </cfRule>
  </conditionalFormatting>
  <conditionalFormatting sqref="M20">
    <cfRule type="expression" dxfId="263" priority="756" stopIfTrue="1">
      <formula>N20="x"</formula>
    </cfRule>
  </conditionalFormatting>
  <conditionalFormatting sqref="M20">
    <cfRule type="expression" dxfId="262" priority="757" stopIfTrue="1">
      <formula>N20="o"</formula>
    </cfRule>
    <cfRule type="expression" dxfId="261" priority="758" stopIfTrue="1">
      <formula>N20="r"</formula>
    </cfRule>
  </conditionalFormatting>
  <conditionalFormatting sqref="O20">
    <cfRule type="expression" dxfId="260" priority="759" stopIfTrue="1">
      <formula>P20="x"</formula>
    </cfRule>
  </conditionalFormatting>
  <conditionalFormatting sqref="O20">
    <cfRule type="expression" dxfId="259" priority="760" stopIfTrue="1">
      <formula>P20="o"</formula>
    </cfRule>
    <cfRule type="expression" dxfId="258" priority="761" stopIfTrue="1">
      <formula>P20="r"</formula>
    </cfRule>
  </conditionalFormatting>
  <conditionalFormatting sqref="Q20">
    <cfRule type="expression" dxfId="257" priority="762" stopIfTrue="1">
      <formula>R20="x"</formula>
    </cfRule>
  </conditionalFormatting>
  <conditionalFormatting sqref="Q20">
    <cfRule type="expression" dxfId="256" priority="763" stopIfTrue="1">
      <formula>R20="o"</formula>
    </cfRule>
    <cfRule type="expression" dxfId="255" priority="764" stopIfTrue="1">
      <formula>R20="r"</formula>
    </cfRule>
  </conditionalFormatting>
  <conditionalFormatting sqref="Q62:Q64">
    <cfRule type="expression" dxfId="254" priority="634" stopIfTrue="1">
      <formula>R62="x"</formula>
    </cfRule>
  </conditionalFormatting>
  <conditionalFormatting sqref="Q62:Q64">
    <cfRule type="expression" dxfId="253" priority="635" stopIfTrue="1">
      <formula>R62="o"</formula>
    </cfRule>
    <cfRule type="expression" dxfId="252" priority="636" stopIfTrue="1">
      <formula>R62="r"</formula>
    </cfRule>
  </conditionalFormatting>
  <conditionalFormatting sqref="G62:G64">
    <cfRule type="expression" dxfId="251" priority="619" stopIfTrue="1">
      <formula>H62="x"</formula>
    </cfRule>
  </conditionalFormatting>
  <conditionalFormatting sqref="G62:G64">
    <cfRule type="expression" dxfId="250" priority="620" stopIfTrue="1">
      <formula>H62="o"</formula>
    </cfRule>
    <cfRule type="expression" dxfId="249" priority="621" stopIfTrue="1">
      <formula>H62="r"</formula>
    </cfRule>
  </conditionalFormatting>
  <conditionalFormatting sqref="I62:I64">
    <cfRule type="expression" dxfId="248" priority="622" stopIfTrue="1">
      <formula>J62="x"</formula>
    </cfRule>
  </conditionalFormatting>
  <conditionalFormatting sqref="I62:I64">
    <cfRule type="expression" dxfId="247" priority="623" stopIfTrue="1">
      <formula>J62="o"</formula>
    </cfRule>
    <cfRule type="expression" dxfId="246" priority="624" stopIfTrue="1">
      <formula>J62="r"</formula>
    </cfRule>
  </conditionalFormatting>
  <conditionalFormatting sqref="K62:K64">
    <cfRule type="expression" dxfId="245" priority="625" stopIfTrue="1">
      <formula>L62="x"</formula>
    </cfRule>
  </conditionalFormatting>
  <conditionalFormatting sqref="K62:K64">
    <cfRule type="expression" dxfId="244" priority="626" stopIfTrue="1">
      <formula>L62="o"</formula>
    </cfRule>
    <cfRule type="expression" dxfId="243" priority="627" stopIfTrue="1">
      <formula>L62="r"</formula>
    </cfRule>
  </conditionalFormatting>
  <conditionalFormatting sqref="M62:M64">
    <cfRule type="expression" dxfId="242" priority="628" stopIfTrue="1">
      <formula>N62="x"</formula>
    </cfRule>
  </conditionalFormatting>
  <conditionalFormatting sqref="M62:M64">
    <cfRule type="expression" dxfId="241" priority="629" stopIfTrue="1">
      <formula>N62="o"</formula>
    </cfRule>
    <cfRule type="expression" dxfId="240" priority="630" stopIfTrue="1">
      <formula>N62="r"</formula>
    </cfRule>
  </conditionalFormatting>
  <conditionalFormatting sqref="O62:O64">
    <cfRule type="expression" dxfId="239" priority="631" stopIfTrue="1">
      <formula>P62="x"</formula>
    </cfRule>
  </conditionalFormatting>
  <conditionalFormatting sqref="O62:O64">
    <cfRule type="expression" dxfId="238" priority="632" stopIfTrue="1">
      <formula>P62="o"</formula>
    </cfRule>
    <cfRule type="expression" dxfId="237" priority="633" stopIfTrue="1">
      <formula>P62="r"</formula>
    </cfRule>
  </conditionalFormatting>
  <conditionalFormatting sqref="G65">
    <cfRule type="expression" dxfId="236" priority="601" stopIfTrue="1">
      <formula>H65="x"</formula>
    </cfRule>
  </conditionalFormatting>
  <conditionalFormatting sqref="G65">
    <cfRule type="expression" dxfId="235" priority="602" stopIfTrue="1">
      <formula>H65="o"</formula>
    </cfRule>
    <cfRule type="expression" dxfId="234" priority="603" stopIfTrue="1">
      <formula>H65="r"</formula>
    </cfRule>
  </conditionalFormatting>
  <conditionalFormatting sqref="I65">
    <cfRule type="expression" dxfId="233" priority="604" stopIfTrue="1">
      <formula>J65="x"</formula>
    </cfRule>
  </conditionalFormatting>
  <conditionalFormatting sqref="I65">
    <cfRule type="expression" dxfId="232" priority="605" stopIfTrue="1">
      <formula>J65="o"</formula>
    </cfRule>
    <cfRule type="expression" dxfId="231" priority="606" stopIfTrue="1">
      <formula>J65="r"</formula>
    </cfRule>
  </conditionalFormatting>
  <conditionalFormatting sqref="K65">
    <cfRule type="expression" dxfId="230" priority="607" stopIfTrue="1">
      <formula>L65="x"</formula>
    </cfRule>
  </conditionalFormatting>
  <conditionalFormatting sqref="K65">
    <cfRule type="expression" dxfId="229" priority="608" stopIfTrue="1">
      <formula>L65="o"</formula>
    </cfRule>
    <cfRule type="expression" dxfId="228" priority="609" stopIfTrue="1">
      <formula>L65="r"</formula>
    </cfRule>
  </conditionalFormatting>
  <conditionalFormatting sqref="M65">
    <cfRule type="expression" dxfId="227" priority="610" stopIfTrue="1">
      <formula>N65="x"</formula>
    </cfRule>
  </conditionalFormatting>
  <conditionalFormatting sqref="M65">
    <cfRule type="expression" dxfId="226" priority="611" stopIfTrue="1">
      <formula>N65="o"</formula>
    </cfRule>
    <cfRule type="expression" dxfId="225" priority="612" stopIfTrue="1">
      <formula>N65="r"</formula>
    </cfRule>
  </conditionalFormatting>
  <conditionalFormatting sqref="O65">
    <cfRule type="expression" dxfId="224" priority="613" stopIfTrue="1">
      <formula>P65="x"</formula>
    </cfRule>
  </conditionalFormatting>
  <conditionalFormatting sqref="O65">
    <cfRule type="expression" dxfId="223" priority="614" stopIfTrue="1">
      <formula>P65="o"</formula>
    </cfRule>
    <cfRule type="expression" dxfId="222" priority="615" stopIfTrue="1">
      <formula>P65="r"</formula>
    </cfRule>
  </conditionalFormatting>
  <conditionalFormatting sqref="Q65">
    <cfRule type="expression" dxfId="221" priority="616" stopIfTrue="1">
      <formula>R65="x"</formula>
    </cfRule>
  </conditionalFormatting>
  <conditionalFormatting sqref="Q65">
    <cfRule type="expression" dxfId="220" priority="617" stopIfTrue="1">
      <formula>R65="o"</formula>
    </cfRule>
    <cfRule type="expression" dxfId="219" priority="618" stopIfTrue="1">
      <formula>R65="r"</formula>
    </cfRule>
  </conditionalFormatting>
  <conditionalFormatting sqref="G66">
    <cfRule type="expression" dxfId="200" priority="547" stopIfTrue="1">
      <formula>H66="x"</formula>
    </cfRule>
  </conditionalFormatting>
  <conditionalFormatting sqref="G66">
    <cfRule type="expression" dxfId="199" priority="548" stopIfTrue="1">
      <formula>H66="o"</formula>
    </cfRule>
    <cfRule type="expression" dxfId="198" priority="549" stopIfTrue="1">
      <formula>H66="r"</formula>
    </cfRule>
  </conditionalFormatting>
  <conditionalFormatting sqref="I66">
    <cfRule type="expression" dxfId="197" priority="550" stopIfTrue="1">
      <formula>J66="x"</formula>
    </cfRule>
  </conditionalFormatting>
  <conditionalFormatting sqref="I66">
    <cfRule type="expression" dxfId="196" priority="551" stopIfTrue="1">
      <formula>J66="o"</formula>
    </cfRule>
    <cfRule type="expression" dxfId="195" priority="552" stopIfTrue="1">
      <formula>J66="r"</formula>
    </cfRule>
  </conditionalFormatting>
  <conditionalFormatting sqref="K66">
    <cfRule type="expression" dxfId="194" priority="553" stopIfTrue="1">
      <formula>L66="x"</formula>
    </cfRule>
  </conditionalFormatting>
  <conditionalFormatting sqref="K66">
    <cfRule type="expression" dxfId="193" priority="554" stopIfTrue="1">
      <formula>L66="o"</formula>
    </cfRule>
    <cfRule type="expression" dxfId="192" priority="555" stopIfTrue="1">
      <formula>L66="r"</formula>
    </cfRule>
  </conditionalFormatting>
  <conditionalFormatting sqref="M66">
    <cfRule type="expression" dxfId="191" priority="556" stopIfTrue="1">
      <formula>N66="x"</formula>
    </cfRule>
  </conditionalFormatting>
  <conditionalFormatting sqref="M66">
    <cfRule type="expression" dxfId="190" priority="557" stopIfTrue="1">
      <formula>N66="o"</formula>
    </cfRule>
    <cfRule type="expression" dxfId="189" priority="558" stopIfTrue="1">
      <formula>N66="r"</formula>
    </cfRule>
  </conditionalFormatting>
  <conditionalFormatting sqref="O66">
    <cfRule type="expression" dxfId="188" priority="559" stopIfTrue="1">
      <formula>P66="x"</formula>
    </cfRule>
  </conditionalFormatting>
  <conditionalFormatting sqref="O66">
    <cfRule type="expression" dxfId="187" priority="560" stopIfTrue="1">
      <formula>P66="o"</formula>
    </cfRule>
    <cfRule type="expression" dxfId="186" priority="561" stopIfTrue="1">
      <formula>P66="r"</formula>
    </cfRule>
  </conditionalFormatting>
  <conditionalFormatting sqref="Q66">
    <cfRule type="expression" dxfId="185" priority="562" stopIfTrue="1">
      <formula>R66="x"</formula>
    </cfRule>
  </conditionalFormatting>
  <conditionalFormatting sqref="Q66">
    <cfRule type="expression" dxfId="184" priority="563" stopIfTrue="1">
      <formula>R66="o"</formula>
    </cfRule>
    <cfRule type="expression" dxfId="183" priority="564" stopIfTrue="1">
      <formula>R66="r"</formula>
    </cfRule>
  </conditionalFormatting>
  <conditionalFormatting sqref="G153">
    <cfRule type="expression" dxfId="182" priority="273" stopIfTrue="1">
      <formula>H153="x"</formula>
    </cfRule>
  </conditionalFormatting>
  <conditionalFormatting sqref="G153">
    <cfRule type="expression" dxfId="181" priority="274" stopIfTrue="1">
      <formula>H153="o"</formula>
    </cfRule>
    <cfRule type="expression" dxfId="180" priority="275" stopIfTrue="1">
      <formula>H153="r"</formula>
    </cfRule>
  </conditionalFormatting>
  <conditionalFormatting sqref="I153">
    <cfRule type="expression" dxfId="179" priority="276" stopIfTrue="1">
      <formula>J153="x"</formula>
    </cfRule>
  </conditionalFormatting>
  <conditionalFormatting sqref="I153">
    <cfRule type="expression" dxfId="178" priority="277" stopIfTrue="1">
      <formula>J153="o"</formula>
    </cfRule>
    <cfRule type="expression" dxfId="177" priority="278" stopIfTrue="1">
      <formula>J153="r"</formula>
    </cfRule>
  </conditionalFormatting>
  <conditionalFormatting sqref="K153">
    <cfRule type="expression" dxfId="176" priority="279" stopIfTrue="1">
      <formula>L153="x"</formula>
    </cfRule>
  </conditionalFormatting>
  <conditionalFormatting sqref="K153">
    <cfRule type="expression" dxfId="175" priority="280" stopIfTrue="1">
      <formula>L153="o"</formula>
    </cfRule>
    <cfRule type="expression" dxfId="174" priority="281" stopIfTrue="1">
      <formula>L153="r"</formula>
    </cfRule>
  </conditionalFormatting>
  <conditionalFormatting sqref="M153">
    <cfRule type="expression" dxfId="173" priority="282" stopIfTrue="1">
      <formula>N153="x"</formula>
    </cfRule>
  </conditionalFormatting>
  <conditionalFormatting sqref="M153">
    <cfRule type="expression" dxfId="172" priority="283" stopIfTrue="1">
      <formula>N153="o"</formula>
    </cfRule>
    <cfRule type="expression" dxfId="171" priority="284" stopIfTrue="1">
      <formula>N153="r"</formula>
    </cfRule>
  </conditionalFormatting>
  <conditionalFormatting sqref="O153">
    <cfRule type="expression" dxfId="170" priority="285" stopIfTrue="1">
      <formula>P153="x"</formula>
    </cfRule>
  </conditionalFormatting>
  <conditionalFormatting sqref="O153">
    <cfRule type="expression" dxfId="169" priority="286" stopIfTrue="1">
      <formula>P153="o"</formula>
    </cfRule>
    <cfRule type="expression" dxfId="168" priority="287" stopIfTrue="1">
      <formula>P153="r"</formula>
    </cfRule>
  </conditionalFormatting>
  <conditionalFormatting sqref="Q153">
    <cfRule type="expression" dxfId="167" priority="288" stopIfTrue="1">
      <formula>R153="x"</formula>
    </cfRule>
  </conditionalFormatting>
  <conditionalFormatting sqref="Q153">
    <cfRule type="expression" dxfId="166" priority="289" stopIfTrue="1">
      <formula>R153="o"</formula>
    </cfRule>
    <cfRule type="expression" dxfId="165" priority="290" stopIfTrue="1">
      <formula>R153="r"</formula>
    </cfRule>
  </conditionalFormatting>
  <conditionalFormatting sqref="G150">
    <cfRule type="expression" dxfId="164" priority="220" stopIfTrue="1">
      <formula>H150="x"</formula>
    </cfRule>
  </conditionalFormatting>
  <conditionalFormatting sqref="G150">
    <cfRule type="expression" dxfId="163" priority="221" stopIfTrue="1">
      <formula>H150="o"</formula>
    </cfRule>
    <cfRule type="expression" dxfId="162" priority="222" stopIfTrue="1">
      <formula>H150="r"</formula>
    </cfRule>
  </conditionalFormatting>
  <conditionalFormatting sqref="I150">
    <cfRule type="expression" dxfId="161" priority="223" stopIfTrue="1">
      <formula>J150="x"</formula>
    </cfRule>
  </conditionalFormatting>
  <conditionalFormatting sqref="I150">
    <cfRule type="expression" dxfId="160" priority="224" stopIfTrue="1">
      <formula>J150="o"</formula>
    </cfRule>
    <cfRule type="expression" dxfId="159" priority="225" stopIfTrue="1">
      <formula>J150="r"</formula>
    </cfRule>
  </conditionalFormatting>
  <conditionalFormatting sqref="K150">
    <cfRule type="expression" dxfId="158" priority="226" stopIfTrue="1">
      <formula>L150="x"</formula>
    </cfRule>
  </conditionalFormatting>
  <conditionalFormatting sqref="K150">
    <cfRule type="expression" dxfId="157" priority="227" stopIfTrue="1">
      <formula>L150="o"</formula>
    </cfRule>
    <cfRule type="expression" dxfId="156" priority="228" stopIfTrue="1">
      <formula>L150="r"</formula>
    </cfRule>
  </conditionalFormatting>
  <conditionalFormatting sqref="M150">
    <cfRule type="expression" dxfId="155" priority="229" stopIfTrue="1">
      <formula>N150="x"</formula>
    </cfRule>
  </conditionalFormatting>
  <conditionalFormatting sqref="M150">
    <cfRule type="expression" dxfId="154" priority="230" stopIfTrue="1">
      <formula>N150="o"</formula>
    </cfRule>
    <cfRule type="expression" dxfId="153" priority="231" stopIfTrue="1">
      <formula>N150="r"</formula>
    </cfRule>
  </conditionalFormatting>
  <conditionalFormatting sqref="O150">
    <cfRule type="expression" dxfId="152" priority="232" stopIfTrue="1">
      <formula>P150="x"</formula>
    </cfRule>
  </conditionalFormatting>
  <conditionalFormatting sqref="O150">
    <cfRule type="expression" dxfId="151" priority="233" stopIfTrue="1">
      <formula>P150="o"</formula>
    </cfRule>
    <cfRule type="expression" dxfId="150" priority="234" stopIfTrue="1">
      <formula>P150="r"</formula>
    </cfRule>
  </conditionalFormatting>
  <conditionalFormatting sqref="Q150">
    <cfRule type="expression" dxfId="149" priority="235" stopIfTrue="1">
      <formula>R150="x"</formula>
    </cfRule>
  </conditionalFormatting>
  <conditionalFormatting sqref="Q150">
    <cfRule type="expression" dxfId="148" priority="236" stopIfTrue="1">
      <formula>R150="o"</formula>
    </cfRule>
    <cfRule type="expression" dxfId="147" priority="237" stopIfTrue="1">
      <formula>R150="r"</formula>
    </cfRule>
  </conditionalFormatting>
  <conditionalFormatting sqref="O146">
    <cfRule type="expression" dxfId="146" priority="214" stopIfTrue="1">
      <formula>P146="x"</formula>
    </cfRule>
  </conditionalFormatting>
  <conditionalFormatting sqref="O146">
    <cfRule type="expression" dxfId="145" priority="215" stopIfTrue="1">
      <formula>P146="o"</formula>
    </cfRule>
    <cfRule type="expression" dxfId="144" priority="216" stopIfTrue="1">
      <formula>P146="r"</formula>
    </cfRule>
  </conditionalFormatting>
  <conditionalFormatting sqref="Q146">
    <cfRule type="expression" dxfId="143" priority="217" stopIfTrue="1">
      <formula>R146="x"</formula>
    </cfRule>
  </conditionalFormatting>
  <conditionalFormatting sqref="Q146">
    <cfRule type="expression" dxfId="142" priority="218" stopIfTrue="1">
      <formula>R146="o"</formula>
    </cfRule>
    <cfRule type="expression" dxfId="141" priority="219" stopIfTrue="1">
      <formula>R146="r"</formula>
    </cfRule>
  </conditionalFormatting>
  <conditionalFormatting sqref="G146">
    <cfRule type="expression" dxfId="140" priority="202" stopIfTrue="1">
      <formula>H146="x"</formula>
    </cfRule>
  </conditionalFormatting>
  <conditionalFormatting sqref="G146">
    <cfRule type="expression" dxfId="139" priority="203" stopIfTrue="1">
      <formula>H146="o"</formula>
    </cfRule>
    <cfRule type="expression" dxfId="138" priority="204" stopIfTrue="1">
      <formula>H146="r"</formula>
    </cfRule>
  </conditionalFormatting>
  <conditionalFormatting sqref="I146">
    <cfRule type="expression" dxfId="137" priority="205" stopIfTrue="1">
      <formula>J146="x"</formula>
    </cfRule>
  </conditionalFormatting>
  <conditionalFormatting sqref="I146">
    <cfRule type="expression" dxfId="136" priority="206" stopIfTrue="1">
      <formula>J146="o"</formula>
    </cfRule>
    <cfRule type="expression" dxfId="135" priority="207" stopIfTrue="1">
      <formula>J146="r"</formula>
    </cfRule>
  </conditionalFormatting>
  <conditionalFormatting sqref="K146">
    <cfRule type="expression" dxfId="134" priority="208" stopIfTrue="1">
      <formula>L146="x"</formula>
    </cfRule>
  </conditionalFormatting>
  <conditionalFormatting sqref="K146">
    <cfRule type="expression" dxfId="133" priority="209" stopIfTrue="1">
      <formula>L146="o"</formula>
    </cfRule>
    <cfRule type="expression" dxfId="132" priority="210" stopIfTrue="1">
      <formula>L146="r"</formula>
    </cfRule>
  </conditionalFormatting>
  <conditionalFormatting sqref="M146">
    <cfRule type="expression" dxfId="131" priority="211" stopIfTrue="1">
      <formula>N146="x"</formula>
    </cfRule>
  </conditionalFormatting>
  <conditionalFormatting sqref="M146">
    <cfRule type="expression" dxfId="130" priority="212" stopIfTrue="1">
      <formula>N146="o"</formula>
    </cfRule>
    <cfRule type="expression" dxfId="129" priority="213" stopIfTrue="1">
      <formula>N146="r"</formula>
    </cfRule>
  </conditionalFormatting>
  <conditionalFormatting sqref="G148:G149">
    <cfRule type="expression" dxfId="128" priority="184" stopIfTrue="1">
      <formula>H148="x"</formula>
    </cfRule>
  </conditionalFormatting>
  <conditionalFormatting sqref="G148:G149">
    <cfRule type="expression" dxfId="127" priority="185" stopIfTrue="1">
      <formula>H148="o"</formula>
    </cfRule>
    <cfRule type="expression" dxfId="126" priority="186" stopIfTrue="1">
      <formula>H148="r"</formula>
    </cfRule>
  </conditionalFormatting>
  <conditionalFormatting sqref="I148:I149">
    <cfRule type="expression" dxfId="125" priority="187" stopIfTrue="1">
      <formula>J148="x"</formula>
    </cfRule>
  </conditionalFormatting>
  <conditionalFormatting sqref="I148:I149">
    <cfRule type="expression" dxfId="124" priority="188" stopIfTrue="1">
      <formula>J148="o"</formula>
    </cfRule>
    <cfRule type="expression" dxfId="123" priority="189" stopIfTrue="1">
      <formula>J148="r"</formula>
    </cfRule>
  </conditionalFormatting>
  <conditionalFormatting sqref="K148:K149">
    <cfRule type="expression" dxfId="122" priority="190" stopIfTrue="1">
      <formula>L148="x"</formula>
    </cfRule>
  </conditionalFormatting>
  <conditionalFormatting sqref="K148:K149">
    <cfRule type="expression" dxfId="121" priority="191" stopIfTrue="1">
      <formula>L148="o"</formula>
    </cfRule>
    <cfRule type="expression" dxfId="120" priority="192" stopIfTrue="1">
      <formula>L148="r"</formula>
    </cfRule>
  </conditionalFormatting>
  <conditionalFormatting sqref="M148:M149">
    <cfRule type="expression" dxfId="119" priority="193" stopIfTrue="1">
      <formula>N148="x"</formula>
    </cfRule>
  </conditionalFormatting>
  <conditionalFormatting sqref="M148:M149">
    <cfRule type="expression" dxfId="118" priority="194" stopIfTrue="1">
      <formula>N148="o"</formula>
    </cfRule>
    <cfRule type="expression" dxfId="117" priority="195" stopIfTrue="1">
      <formula>N148="r"</formula>
    </cfRule>
  </conditionalFormatting>
  <conditionalFormatting sqref="O148:O149">
    <cfRule type="expression" dxfId="116" priority="196" stopIfTrue="1">
      <formula>P148="x"</formula>
    </cfRule>
  </conditionalFormatting>
  <conditionalFormatting sqref="O148:O149">
    <cfRule type="expression" dxfId="115" priority="197" stopIfTrue="1">
      <formula>P148="o"</formula>
    </cfRule>
    <cfRule type="expression" dxfId="114" priority="198" stopIfTrue="1">
      <formula>P148="r"</formula>
    </cfRule>
  </conditionalFormatting>
  <conditionalFormatting sqref="Q148:Q149">
    <cfRule type="expression" dxfId="113" priority="199" stopIfTrue="1">
      <formula>R148="x"</formula>
    </cfRule>
  </conditionalFormatting>
  <conditionalFormatting sqref="Q148:Q149">
    <cfRule type="expression" dxfId="112" priority="200" stopIfTrue="1">
      <formula>R148="o"</formula>
    </cfRule>
    <cfRule type="expression" dxfId="111" priority="201" stopIfTrue="1">
      <formula>R148="r"</formula>
    </cfRule>
  </conditionalFormatting>
  <conditionalFormatting sqref="G147">
    <cfRule type="expression" dxfId="110" priority="166" stopIfTrue="1">
      <formula>H147="x"</formula>
    </cfRule>
  </conditionalFormatting>
  <conditionalFormatting sqref="G147">
    <cfRule type="expression" dxfId="109" priority="167" stopIfTrue="1">
      <formula>H147="o"</formula>
    </cfRule>
    <cfRule type="expression" dxfId="108" priority="168" stopIfTrue="1">
      <formula>H147="r"</formula>
    </cfRule>
  </conditionalFormatting>
  <conditionalFormatting sqref="I147">
    <cfRule type="expression" dxfId="107" priority="169" stopIfTrue="1">
      <formula>J147="x"</formula>
    </cfRule>
  </conditionalFormatting>
  <conditionalFormatting sqref="I147">
    <cfRule type="expression" dxfId="106" priority="170" stopIfTrue="1">
      <formula>J147="o"</formula>
    </cfRule>
    <cfRule type="expression" dxfId="105" priority="171" stopIfTrue="1">
      <formula>J147="r"</formula>
    </cfRule>
  </conditionalFormatting>
  <conditionalFormatting sqref="K147">
    <cfRule type="expression" dxfId="104" priority="172" stopIfTrue="1">
      <formula>L147="x"</formula>
    </cfRule>
  </conditionalFormatting>
  <conditionalFormatting sqref="K147">
    <cfRule type="expression" dxfId="103" priority="173" stopIfTrue="1">
      <formula>L147="o"</formula>
    </cfRule>
    <cfRule type="expression" dxfId="102" priority="174" stopIfTrue="1">
      <formula>L147="r"</formula>
    </cfRule>
  </conditionalFormatting>
  <conditionalFormatting sqref="M147">
    <cfRule type="expression" dxfId="101" priority="175" stopIfTrue="1">
      <formula>N147="x"</formula>
    </cfRule>
  </conditionalFormatting>
  <conditionalFormatting sqref="M147">
    <cfRule type="expression" dxfId="100" priority="176" stopIfTrue="1">
      <formula>N147="o"</formula>
    </cfRule>
    <cfRule type="expression" dxfId="99" priority="177" stopIfTrue="1">
      <formula>N147="r"</formula>
    </cfRule>
  </conditionalFormatting>
  <conditionalFormatting sqref="O147">
    <cfRule type="expression" dxfId="98" priority="178" stopIfTrue="1">
      <formula>P147="x"</formula>
    </cfRule>
  </conditionalFormatting>
  <conditionalFormatting sqref="O147">
    <cfRule type="expression" dxfId="97" priority="179" stopIfTrue="1">
      <formula>P147="o"</formula>
    </cfRule>
    <cfRule type="expression" dxfId="96" priority="180" stopIfTrue="1">
      <formula>P147="r"</formula>
    </cfRule>
  </conditionalFormatting>
  <conditionalFormatting sqref="Q147">
    <cfRule type="expression" dxfId="95" priority="181" stopIfTrue="1">
      <formula>R147="x"</formula>
    </cfRule>
  </conditionalFormatting>
  <conditionalFormatting sqref="Q147">
    <cfRule type="expression" dxfId="94" priority="182" stopIfTrue="1">
      <formula>R147="o"</formula>
    </cfRule>
    <cfRule type="expression" dxfId="93" priority="183" stopIfTrue="1">
      <formula>R147="r"</formula>
    </cfRule>
  </conditionalFormatting>
  <conditionalFormatting sqref="O144">
    <cfRule type="expression" dxfId="92" priority="160" stopIfTrue="1">
      <formula>P144="x"</formula>
    </cfRule>
  </conditionalFormatting>
  <conditionalFormatting sqref="O144">
    <cfRule type="expression" dxfId="91" priority="161" stopIfTrue="1">
      <formula>P144="o"</formula>
    </cfRule>
    <cfRule type="expression" dxfId="90" priority="162" stopIfTrue="1">
      <formula>P144="r"</formula>
    </cfRule>
  </conditionalFormatting>
  <conditionalFormatting sqref="Q144">
    <cfRule type="expression" dxfId="89" priority="163" stopIfTrue="1">
      <formula>R144="x"</formula>
    </cfRule>
  </conditionalFormatting>
  <conditionalFormatting sqref="Q144">
    <cfRule type="expression" dxfId="88" priority="164" stopIfTrue="1">
      <formula>R144="o"</formula>
    </cfRule>
    <cfRule type="expression" dxfId="87" priority="165" stopIfTrue="1">
      <formula>R144="r"</formula>
    </cfRule>
  </conditionalFormatting>
  <conditionalFormatting sqref="G144">
    <cfRule type="expression" dxfId="86" priority="148" stopIfTrue="1">
      <formula>H144="x"</formula>
    </cfRule>
  </conditionalFormatting>
  <conditionalFormatting sqref="G144">
    <cfRule type="expression" dxfId="85" priority="149" stopIfTrue="1">
      <formula>H144="o"</formula>
    </cfRule>
    <cfRule type="expression" dxfId="84" priority="150" stopIfTrue="1">
      <formula>H144="r"</formula>
    </cfRule>
  </conditionalFormatting>
  <conditionalFormatting sqref="I144">
    <cfRule type="expression" dxfId="83" priority="151" stopIfTrue="1">
      <formula>J144="x"</formula>
    </cfRule>
  </conditionalFormatting>
  <conditionalFormatting sqref="I144">
    <cfRule type="expression" dxfId="82" priority="152" stopIfTrue="1">
      <formula>J144="o"</formula>
    </cfRule>
    <cfRule type="expression" dxfId="81" priority="153" stopIfTrue="1">
      <formula>J144="r"</formula>
    </cfRule>
  </conditionalFormatting>
  <conditionalFormatting sqref="K144">
    <cfRule type="expression" dxfId="80" priority="154" stopIfTrue="1">
      <formula>L144="x"</formula>
    </cfRule>
  </conditionalFormatting>
  <conditionalFormatting sqref="K144">
    <cfRule type="expression" dxfId="79" priority="155" stopIfTrue="1">
      <formula>L144="o"</formula>
    </cfRule>
    <cfRule type="expression" dxfId="78" priority="156" stopIfTrue="1">
      <formula>L144="r"</formula>
    </cfRule>
  </conditionalFormatting>
  <conditionalFormatting sqref="M144">
    <cfRule type="expression" dxfId="77" priority="157" stopIfTrue="1">
      <formula>N144="x"</formula>
    </cfRule>
  </conditionalFormatting>
  <conditionalFormatting sqref="M144">
    <cfRule type="expression" dxfId="76" priority="158" stopIfTrue="1">
      <formula>N144="o"</formula>
    </cfRule>
    <cfRule type="expression" dxfId="75" priority="159" stopIfTrue="1">
      <formula>N144="r"</formula>
    </cfRule>
  </conditionalFormatting>
  <conditionalFormatting sqref="G145">
    <cfRule type="expression" dxfId="74" priority="130" stopIfTrue="1">
      <formula>H145="x"</formula>
    </cfRule>
  </conditionalFormatting>
  <conditionalFormatting sqref="G145">
    <cfRule type="expression" dxfId="73" priority="131" stopIfTrue="1">
      <formula>H145="o"</formula>
    </cfRule>
    <cfRule type="expression" dxfId="72" priority="132" stopIfTrue="1">
      <formula>H145="r"</formula>
    </cfRule>
  </conditionalFormatting>
  <conditionalFormatting sqref="I145">
    <cfRule type="expression" dxfId="71" priority="133" stopIfTrue="1">
      <formula>J145="x"</formula>
    </cfRule>
  </conditionalFormatting>
  <conditionalFormatting sqref="I145">
    <cfRule type="expression" dxfId="70" priority="134" stopIfTrue="1">
      <formula>J145="o"</formula>
    </cfRule>
    <cfRule type="expression" dxfId="69" priority="135" stopIfTrue="1">
      <formula>J145="r"</formula>
    </cfRule>
  </conditionalFormatting>
  <conditionalFormatting sqref="K145">
    <cfRule type="expression" dxfId="68" priority="136" stopIfTrue="1">
      <formula>L145="x"</formula>
    </cfRule>
  </conditionalFormatting>
  <conditionalFormatting sqref="K145">
    <cfRule type="expression" dxfId="67" priority="137" stopIfTrue="1">
      <formula>L145="o"</formula>
    </cfRule>
    <cfRule type="expression" dxfId="66" priority="138" stopIfTrue="1">
      <formula>L145="r"</formula>
    </cfRule>
  </conditionalFormatting>
  <conditionalFormatting sqref="M145">
    <cfRule type="expression" dxfId="65" priority="139" stopIfTrue="1">
      <formula>N145="x"</formula>
    </cfRule>
  </conditionalFormatting>
  <conditionalFormatting sqref="M145">
    <cfRule type="expression" dxfId="64" priority="140" stopIfTrue="1">
      <formula>N145="o"</formula>
    </cfRule>
    <cfRule type="expression" dxfId="63" priority="141" stopIfTrue="1">
      <formula>N145="r"</formula>
    </cfRule>
  </conditionalFormatting>
  <conditionalFormatting sqref="O145">
    <cfRule type="expression" dxfId="62" priority="142" stopIfTrue="1">
      <formula>P145="x"</formula>
    </cfRule>
  </conditionalFormatting>
  <conditionalFormatting sqref="O145">
    <cfRule type="expression" dxfId="61" priority="143" stopIfTrue="1">
      <formula>P145="o"</formula>
    </cfRule>
    <cfRule type="expression" dxfId="60" priority="144" stopIfTrue="1">
      <formula>P145="r"</formula>
    </cfRule>
  </conditionalFormatting>
  <conditionalFormatting sqref="Q145">
    <cfRule type="expression" dxfId="59" priority="145" stopIfTrue="1">
      <formula>R145="x"</formula>
    </cfRule>
  </conditionalFormatting>
  <conditionalFormatting sqref="Q145">
    <cfRule type="expression" dxfId="58" priority="146" stopIfTrue="1">
      <formula>R145="o"</formula>
    </cfRule>
    <cfRule type="expression" dxfId="57" priority="147" stopIfTrue="1">
      <formula>R145="r"</formula>
    </cfRule>
  </conditionalFormatting>
  <conditionalFormatting sqref="O151">
    <cfRule type="expression" dxfId="56" priority="106" stopIfTrue="1">
      <formula>P151="x"</formula>
    </cfRule>
  </conditionalFormatting>
  <conditionalFormatting sqref="O151">
    <cfRule type="expression" dxfId="55" priority="107" stopIfTrue="1">
      <formula>P151="o"</formula>
    </cfRule>
    <cfRule type="expression" dxfId="54" priority="108" stopIfTrue="1">
      <formula>P151="r"</formula>
    </cfRule>
  </conditionalFormatting>
  <conditionalFormatting sqref="Q151">
    <cfRule type="expression" dxfId="53" priority="109" stopIfTrue="1">
      <formula>R151="x"</formula>
    </cfRule>
  </conditionalFormatting>
  <conditionalFormatting sqref="Q151">
    <cfRule type="expression" dxfId="52" priority="110" stopIfTrue="1">
      <formula>R151="o"</formula>
    </cfRule>
    <cfRule type="expression" dxfId="51" priority="111" stopIfTrue="1">
      <formula>R151="r"</formula>
    </cfRule>
  </conditionalFormatting>
  <conditionalFormatting sqref="G151">
    <cfRule type="expression" dxfId="50" priority="94" stopIfTrue="1">
      <formula>H151="x"</formula>
    </cfRule>
  </conditionalFormatting>
  <conditionalFormatting sqref="G151">
    <cfRule type="expression" dxfId="49" priority="95" stopIfTrue="1">
      <formula>H151="o"</formula>
    </cfRule>
    <cfRule type="expression" dxfId="48" priority="96" stopIfTrue="1">
      <formula>H151="r"</formula>
    </cfRule>
  </conditionalFormatting>
  <conditionalFormatting sqref="I151">
    <cfRule type="expression" dxfId="47" priority="97" stopIfTrue="1">
      <formula>J151="x"</formula>
    </cfRule>
  </conditionalFormatting>
  <conditionalFormatting sqref="I151">
    <cfRule type="expression" dxfId="46" priority="98" stopIfTrue="1">
      <formula>J151="o"</formula>
    </cfRule>
    <cfRule type="expression" dxfId="45" priority="99" stopIfTrue="1">
      <formula>J151="r"</formula>
    </cfRule>
  </conditionalFormatting>
  <conditionalFormatting sqref="K151">
    <cfRule type="expression" dxfId="44" priority="100" stopIfTrue="1">
      <formula>L151="x"</formula>
    </cfRule>
  </conditionalFormatting>
  <conditionalFormatting sqref="K151">
    <cfRule type="expression" dxfId="43" priority="101" stopIfTrue="1">
      <formula>L151="o"</formula>
    </cfRule>
    <cfRule type="expression" dxfId="42" priority="102" stopIfTrue="1">
      <formula>L151="r"</formula>
    </cfRule>
  </conditionalFormatting>
  <conditionalFormatting sqref="M151">
    <cfRule type="expression" dxfId="41" priority="103" stopIfTrue="1">
      <formula>N151="x"</formula>
    </cfRule>
  </conditionalFormatting>
  <conditionalFormatting sqref="M151">
    <cfRule type="expression" dxfId="40" priority="104" stopIfTrue="1">
      <formula>N151="o"</formula>
    </cfRule>
    <cfRule type="expression" dxfId="39" priority="105" stopIfTrue="1">
      <formula>N151="r"</formula>
    </cfRule>
  </conditionalFormatting>
  <conditionalFormatting sqref="G185:G186">
    <cfRule type="expression" dxfId="38" priority="58" stopIfTrue="1">
      <formula>H185="x"</formula>
    </cfRule>
  </conditionalFormatting>
  <conditionalFormatting sqref="G185:G186">
    <cfRule type="expression" dxfId="37" priority="59" stopIfTrue="1">
      <formula>H185="o"</formula>
    </cfRule>
    <cfRule type="expression" dxfId="36" priority="60" stopIfTrue="1">
      <formula>H185="r"</formula>
    </cfRule>
  </conditionalFormatting>
  <conditionalFormatting sqref="I185:I186">
    <cfRule type="expression" dxfId="35" priority="61" stopIfTrue="1">
      <formula>J185="x"</formula>
    </cfRule>
  </conditionalFormatting>
  <conditionalFormatting sqref="I185:I186">
    <cfRule type="expression" dxfId="34" priority="62" stopIfTrue="1">
      <formula>J185="o"</formula>
    </cfRule>
    <cfRule type="expression" dxfId="33" priority="63" stopIfTrue="1">
      <formula>J185="r"</formula>
    </cfRule>
  </conditionalFormatting>
  <conditionalFormatting sqref="K185:K186">
    <cfRule type="expression" dxfId="32" priority="64" stopIfTrue="1">
      <formula>L185="x"</formula>
    </cfRule>
  </conditionalFormatting>
  <conditionalFormatting sqref="K185:K186">
    <cfRule type="expression" dxfId="31" priority="65" stopIfTrue="1">
      <formula>L185="o"</formula>
    </cfRule>
    <cfRule type="expression" dxfId="30" priority="66" stopIfTrue="1">
      <formula>L185="r"</formula>
    </cfRule>
  </conditionalFormatting>
  <conditionalFormatting sqref="M185:M186">
    <cfRule type="expression" dxfId="29" priority="67" stopIfTrue="1">
      <formula>N185="x"</formula>
    </cfRule>
  </conditionalFormatting>
  <conditionalFormatting sqref="M185:M186">
    <cfRule type="expression" dxfId="28" priority="68" stopIfTrue="1">
      <formula>N185="o"</formula>
    </cfRule>
    <cfRule type="expression" dxfId="27" priority="69" stopIfTrue="1">
      <formula>N185="r"</formula>
    </cfRule>
  </conditionalFormatting>
  <conditionalFormatting sqref="O185:O186">
    <cfRule type="expression" dxfId="26" priority="70" stopIfTrue="1">
      <formula>P185="x"</formula>
    </cfRule>
  </conditionalFormatting>
  <conditionalFormatting sqref="O185:O186">
    <cfRule type="expression" dxfId="25" priority="71" stopIfTrue="1">
      <formula>P185="o"</formula>
    </cfRule>
    <cfRule type="expression" dxfId="24" priority="72" stopIfTrue="1">
      <formula>P185="r"</formula>
    </cfRule>
  </conditionalFormatting>
  <conditionalFormatting sqref="Q185:Q186">
    <cfRule type="expression" dxfId="23" priority="73" stopIfTrue="1">
      <formula>R185="x"</formula>
    </cfRule>
  </conditionalFormatting>
  <conditionalFormatting sqref="Q185:Q186">
    <cfRule type="expression" dxfId="22" priority="74" stopIfTrue="1">
      <formula>R185="o"</formula>
    </cfRule>
    <cfRule type="expression" dxfId="21" priority="75" stopIfTrue="1">
      <formula>R185="r"</formula>
    </cfRule>
  </conditionalFormatting>
  <conditionalFormatting sqref="G59">
    <cfRule type="expression" dxfId="20" priority="4" stopIfTrue="1">
      <formula>H59="x"</formula>
    </cfRule>
  </conditionalFormatting>
  <conditionalFormatting sqref="G59">
    <cfRule type="expression" dxfId="19" priority="5" stopIfTrue="1">
      <formula>H59="o"</formula>
    </cfRule>
    <cfRule type="expression" dxfId="18" priority="6" stopIfTrue="1">
      <formula>H59="r"</formula>
    </cfRule>
  </conditionalFormatting>
  <conditionalFormatting sqref="I59">
    <cfRule type="expression" dxfId="17" priority="7" stopIfTrue="1">
      <formula>J59="x"</formula>
    </cfRule>
  </conditionalFormatting>
  <conditionalFormatting sqref="I59">
    <cfRule type="expression" dxfId="16" priority="8" stopIfTrue="1">
      <formula>J59="o"</formula>
    </cfRule>
    <cfRule type="expression" dxfId="15" priority="9" stopIfTrue="1">
      <formula>J59="r"</formula>
    </cfRule>
  </conditionalFormatting>
  <conditionalFormatting sqref="K59">
    <cfRule type="expression" dxfId="14" priority="10" stopIfTrue="1">
      <formula>L59="x"</formula>
    </cfRule>
  </conditionalFormatting>
  <conditionalFormatting sqref="K59">
    <cfRule type="expression" dxfId="13" priority="11" stopIfTrue="1">
      <formula>L59="o"</formula>
    </cfRule>
    <cfRule type="expression" dxfId="12" priority="12" stopIfTrue="1">
      <formula>L59="r"</formula>
    </cfRule>
  </conditionalFormatting>
  <conditionalFormatting sqref="M59">
    <cfRule type="expression" dxfId="11" priority="13" stopIfTrue="1">
      <formula>N59="x"</formula>
    </cfRule>
  </conditionalFormatting>
  <conditionalFormatting sqref="M59">
    <cfRule type="expression" dxfId="10" priority="14" stopIfTrue="1">
      <formula>N59="o"</formula>
    </cfRule>
    <cfRule type="expression" dxfId="9" priority="15" stopIfTrue="1">
      <formula>N59="r"</formula>
    </cfRule>
  </conditionalFormatting>
  <conditionalFormatting sqref="O59">
    <cfRule type="expression" dxfId="8" priority="16" stopIfTrue="1">
      <formula>P59="x"</formula>
    </cfRule>
  </conditionalFormatting>
  <conditionalFormatting sqref="O59">
    <cfRule type="expression" dxfId="7" priority="17" stopIfTrue="1">
      <formula>P59="o"</formula>
    </cfRule>
    <cfRule type="expression" dxfId="6" priority="18" stopIfTrue="1">
      <formula>P59="r"</formula>
    </cfRule>
  </conditionalFormatting>
  <conditionalFormatting sqref="Q59">
    <cfRule type="expression" dxfId="5" priority="19" stopIfTrue="1">
      <formula>R59="x"</formula>
    </cfRule>
  </conditionalFormatting>
  <conditionalFormatting sqref="Q59">
    <cfRule type="expression" dxfId="4" priority="20" stopIfTrue="1">
      <formula>R59="o"</formula>
    </cfRule>
    <cfRule type="expression" dxfId="3" priority="21" stopIfTrue="1">
      <formula>R59="r"</formula>
    </cfRule>
  </conditionalFormatting>
  <conditionalFormatting sqref="Q57">
    <cfRule type="expression" dxfId="2" priority="1" stopIfTrue="1">
      <formula>R57="x"</formula>
    </cfRule>
  </conditionalFormatting>
  <conditionalFormatting sqref="Q57">
    <cfRule type="expression" dxfId="1" priority="2" stopIfTrue="1">
      <formula>R57="o"</formula>
    </cfRule>
    <cfRule type="expression" dxfId="0" priority="3" stopIfTrue="1">
      <formula>R57="r"</formula>
    </cfRule>
  </conditionalFormatting>
  <pageMargins left="0.23622047244094491" right="0.23622047244094491" top="0.74803149606299213" bottom="0.74803149606299213" header="0.31496062992125984" footer="0.31496062992125984"/>
  <pageSetup paperSize="9" firstPageNumber="0" orientation="landscape" verticalDpi="300" r:id="rId1"/>
  <headerFooter alignWithMargins="0"/>
  <rowBreaks count="1" manualBreakCount="1">
    <brk id="91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zoomScale="90" zoomScaleNormal="90" workbookViewId="0">
      <selection activeCell="B10" sqref="B10"/>
    </sheetView>
  </sheetViews>
  <sheetFormatPr defaultRowHeight="12.75" x14ac:dyDescent="0.2"/>
  <cols>
    <col min="1" max="1" width="19.28515625" bestFit="1" customWidth="1"/>
    <col min="2" max="2" width="13" customWidth="1"/>
  </cols>
  <sheetData>
    <row r="1" spans="1:3" x14ac:dyDescent="0.2">
      <c r="A1" s="74" t="s">
        <v>143</v>
      </c>
      <c r="B1" t="s">
        <v>144</v>
      </c>
      <c r="C1" s="73"/>
    </row>
    <row r="2" spans="1:3" x14ac:dyDescent="0.2">
      <c r="A2" s="73" t="s">
        <v>19</v>
      </c>
      <c r="B2">
        <v>321.31968922113111</v>
      </c>
      <c r="C2" s="73"/>
    </row>
    <row r="3" spans="1:3" x14ac:dyDescent="0.2">
      <c r="A3" s="73" t="s">
        <v>22</v>
      </c>
      <c r="B3">
        <v>313.51700208654182</v>
      </c>
      <c r="C3" s="73"/>
    </row>
    <row r="4" spans="1:3" x14ac:dyDescent="0.2">
      <c r="A4" s="73" t="s">
        <v>94</v>
      </c>
      <c r="B4">
        <v>302.45337845373444</v>
      </c>
      <c r="C4" s="73"/>
    </row>
    <row r="5" spans="1:3" x14ac:dyDescent="0.2">
      <c r="A5" s="73" t="s">
        <v>59</v>
      </c>
      <c r="B5">
        <v>295.135797400934</v>
      </c>
      <c r="C5" s="73"/>
    </row>
    <row r="6" spans="1:3" x14ac:dyDescent="0.2">
      <c r="A6" s="73" t="s">
        <v>79</v>
      </c>
      <c r="B6">
        <v>281.24434259671398</v>
      </c>
      <c r="C6" s="73"/>
    </row>
    <row r="7" spans="1:3" x14ac:dyDescent="0.2">
      <c r="A7" s="73" t="s">
        <v>21</v>
      </c>
      <c r="B7">
        <v>271.81470874726193</v>
      </c>
      <c r="C7" s="73"/>
    </row>
    <row r="8" spans="1:3" x14ac:dyDescent="0.2">
      <c r="A8" s="73" t="s">
        <v>107</v>
      </c>
      <c r="B8">
        <v>260.13265665767568</v>
      </c>
      <c r="C8" s="73"/>
    </row>
    <row r="9" spans="1:3" x14ac:dyDescent="0.2">
      <c r="A9" s="73" t="s">
        <v>50</v>
      </c>
      <c r="B9">
        <v>250.60342067487292</v>
      </c>
      <c r="C9" s="73"/>
    </row>
    <row r="10" spans="1:3" x14ac:dyDescent="0.2">
      <c r="A10" s="73" t="s">
        <v>109</v>
      </c>
      <c r="B10">
        <v>241.73239056214229</v>
      </c>
      <c r="C10" s="73"/>
    </row>
    <row r="11" spans="1:3" x14ac:dyDescent="0.2">
      <c r="A11" s="73" t="s">
        <v>105</v>
      </c>
      <c r="B11">
        <v>240.00297867227914</v>
      </c>
      <c r="C11" s="73"/>
    </row>
    <row r="12" spans="1:3" x14ac:dyDescent="0.2">
      <c r="A12" s="73" t="s">
        <v>116</v>
      </c>
      <c r="B12">
        <v>231.0029992121751</v>
      </c>
      <c r="C12" s="73"/>
    </row>
    <row r="13" spans="1:3" x14ac:dyDescent="0.2">
      <c r="A13" s="73" t="s">
        <v>122</v>
      </c>
      <c r="B13">
        <v>220.19303049656406</v>
      </c>
      <c r="C13" s="73"/>
    </row>
    <row r="14" spans="1:3" x14ac:dyDescent="0.2">
      <c r="A14" s="73" t="s">
        <v>71</v>
      </c>
      <c r="B14">
        <v>207.64529099178043</v>
      </c>
      <c r="C14" s="73"/>
    </row>
    <row r="15" spans="1:3" x14ac:dyDescent="0.2">
      <c r="A15" s="73" t="s">
        <v>121</v>
      </c>
      <c r="B15">
        <v>186.1713860457894</v>
      </c>
      <c r="C15" s="73"/>
    </row>
    <row r="16" spans="1:3" x14ac:dyDescent="0.2">
      <c r="A16" s="73" t="s">
        <v>124</v>
      </c>
      <c r="B16">
        <v>185.87695176677497</v>
      </c>
      <c r="C16" s="73"/>
    </row>
    <row r="17" spans="1:3" x14ac:dyDescent="0.2">
      <c r="A17" s="73" t="s">
        <v>75</v>
      </c>
      <c r="B17">
        <v>170.79631835958591</v>
      </c>
      <c r="C17" s="73"/>
    </row>
    <row r="18" spans="1:3" x14ac:dyDescent="0.2">
      <c r="A18" s="73" t="s">
        <v>52</v>
      </c>
      <c r="B18">
        <v>152.5462649734944</v>
      </c>
      <c r="C18" s="73"/>
    </row>
    <row r="19" spans="1:3" x14ac:dyDescent="0.2">
      <c r="A19" s="75" t="s">
        <v>135</v>
      </c>
      <c r="B19">
        <v>151.44529285224485</v>
      </c>
      <c r="C19" s="73"/>
    </row>
    <row r="20" spans="1:3" x14ac:dyDescent="0.2">
      <c r="A20" s="73" t="s">
        <v>113</v>
      </c>
      <c r="B20">
        <v>146.1994000241105</v>
      </c>
      <c r="C20" s="73"/>
    </row>
    <row r="21" spans="1:3" x14ac:dyDescent="0.2">
      <c r="A21" s="73" t="s">
        <v>112</v>
      </c>
      <c r="B21">
        <v>141.10727118588898</v>
      </c>
      <c r="C21" s="73"/>
    </row>
    <row r="22" spans="1:3" x14ac:dyDescent="0.2">
      <c r="A22" s="73" t="s">
        <v>120</v>
      </c>
      <c r="B22">
        <v>138.5475232355858</v>
      </c>
      <c r="C22" s="73"/>
    </row>
    <row r="23" spans="1:3" x14ac:dyDescent="0.2">
      <c r="A23" s="73" t="s">
        <v>84</v>
      </c>
      <c r="B23">
        <v>137.50916674192968</v>
      </c>
      <c r="C23" s="73"/>
    </row>
    <row r="24" spans="1:3" x14ac:dyDescent="0.2">
      <c r="A24" s="73" t="s">
        <v>103</v>
      </c>
      <c r="B24">
        <v>134.67082436496358</v>
      </c>
      <c r="C24" s="73"/>
    </row>
    <row r="25" spans="1:3" x14ac:dyDescent="0.2">
      <c r="A25" s="73" t="s">
        <v>134</v>
      </c>
      <c r="B25">
        <v>127.69692063585607</v>
      </c>
      <c r="C25" s="73"/>
    </row>
    <row r="26" spans="1:3" x14ac:dyDescent="0.2">
      <c r="A26" s="73" t="s">
        <v>114</v>
      </c>
      <c r="B26">
        <v>127.32453382361463</v>
      </c>
      <c r="C26" s="73"/>
    </row>
    <row r="27" spans="1:3" x14ac:dyDescent="0.2">
      <c r="A27" s="73" t="s">
        <v>115</v>
      </c>
      <c r="B27">
        <v>117.12378919267888</v>
      </c>
      <c r="C27" s="73"/>
    </row>
    <row r="28" spans="1:3" x14ac:dyDescent="0.2">
      <c r="A28" s="73" t="s">
        <v>119</v>
      </c>
      <c r="B28" s="77">
        <v>108.87343630842183</v>
      </c>
      <c r="C28" s="73"/>
    </row>
    <row r="29" spans="1:3" x14ac:dyDescent="0.2">
      <c r="A29" s="73" t="s">
        <v>34</v>
      </c>
      <c r="B29">
        <v>106.04264687460878</v>
      </c>
      <c r="C29" s="73"/>
    </row>
    <row r="30" spans="1:3" x14ac:dyDescent="0.2">
      <c r="A30" s="73" t="s">
        <v>100</v>
      </c>
      <c r="B30">
        <v>100.28624505468177</v>
      </c>
      <c r="C30" s="73"/>
    </row>
    <row r="31" spans="1:3" x14ac:dyDescent="0.2">
      <c r="A31" s="73" t="s">
        <v>102</v>
      </c>
      <c r="B31">
        <v>78.945615978897337</v>
      </c>
      <c r="C31" s="73"/>
    </row>
    <row r="32" spans="1:3" x14ac:dyDescent="0.2">
      <c r="A32" s="73" t="s">
        <v>67</v>
      </c>
      <c r="B32">
        <v>72.560733145219473</v>
      </c>
      <c r="C32" s="73"/>
    </row>
    <row r="33" spans="1:3" x14ac:dyDescent="0.2">
      <c r="A33" s="75" t="s">
        <v>111</v>
      </c>
      <c r="B33" s="76">
        <v>67.87418631179473</v>
      </c>
      <c r="C33" s="7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20"/>
    </sheetView>
  </sheetViews>
  <sheetFormatPr defaultRowHeight="12.75" x14ac:dyDescent="0.2"/>
  <cols>
    <col min="1" max="1" width="20.42578125" bestFit="1" customWidth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XIII Laane mv.</vt:lpstr>
      <vt:lpstr>Leht1</vt:lpstr>
      <vt:lpstr>Leht2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Ahti</dc:creator>
  <cp:lastModifiedBy>Ahti</cp:lastModifiedBy>
  <cp:lastPrinted>2026-03-20T10:32:17Z</cp:lastPrinted>
  <dcterms:created xsi:type="dcterms:W3CDTF">2024-03-18T20:55:27Z</dcterms:created>
  <dcterms:modified xsi:type="dcterms:W3CDTF">2026-03-22T12:06:05Z</dcterms:modified>
</cp:coreProperties>
</file>