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xr:revisionPtr revIDLastSave="0" documentId="8_{1794ECAD-C032-9640-BE8E-CE8C120AF151}" xr6:coauthVersionLast="47" xr6:coauthVersionMax="47" xr10:uidLastSave="{00000000-0000-0000-0000-000000000000}"/>
  <bookViews>
    <workbookView xWindow="0" yWindow="0" windowWidth="15360" windowHeight="4875" tabRatio="500" xr2:uid="{00000000-000D-0000-FFFF-FFFF00000000}"/>
  </bookViews>
  <sheets>
    <sheet name="XIII Laane mv." sheetId="1" r:id="rId1"/>
    <sheet name="Leht1" sheetId="2" r:id="rId2"/>
    <sheet name="Leht2" sheetId="3" r:id="rId3"/>
  </sheets>
  <externalReferences>
    <externalReference r:id="rId4"/>
  </externalReferences>
  <definedNames>
    <definedName name="_xlnm.Print_Area" localSheetId="0">'XIII Laane mv.'!$Y$80:$Y$81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8" i="1" l="1"/>
  <c r="S168" i="1"/>
  <c r="U168" i="1"/>
  <c r="F168" i="1"/>
  <c r="T167" i="1"/>
  <c r="S167" i="1"/>
  <c r="U167" i="1"/>
  <c r="F167" i="1"/>
  <c r="T166" i="1"/>
  <c r="S166" i="1"/>
  <c r="F166" i="1"/>
  <c r="T165" i="1"/>
  <c r="S165" i="1"/>
  <c r="F165" i="1"/>
  <c r="T164" i="1"/>
  <c r="S164" i="1"/>
  <c r="F164" i="1"/>
  <c r="W167" i="1"/>
  <c r="U165" i="1"/>
  <c r="W165" i="1"/>
  <c r="U164" i="1"/>
  <c r="W164" i="1"/>
  <c r="W168" i="1"/>
  <c r="U166" i="1"/>
  <c r="W166" i="1"/>
  <c r="T133" i="1"/>
  <c r="S133" i="1"/>
  <c r="F133" i="1"/>
  <c r="T132" i="1"/>
  <c r="S132" i="1"/>
  <c r="F132" i="1"/>
  <c r="T131" i="1"/>
  <c r="S131" i="1"/>
  <c r="F131" i="1"/>
  <c r="T130" i="1"/>
  <c r="S130" i="1"/>
  <c r="F130" i="1"/>
  <c r="T129" i="1"/>
  <c r="S129" i="1"/>
  <c r="F129" i="1"/>
  <c r="T128" i="1"/>
  <c r="S128" i="1"/>
  <c r="F128" i="1"/>
  <c r="T127" i="1"/>
  <c r="S127" i="1"/>
  <c r="F127" i="1"/>
  <c r="T126" i="1"/>
  <c r="S126" i="1"/>
  <c r="F126" i="1"/>
  <c r="T125" i="1"/>
  <c r="S125" i="1"/>
  <c r="F125" i="1"/>
  <c r="T124" i="1"/>
  <c r="S124" i="1"/>
  <c r="F124" i="1"/>
  <c r="T22" i="1"/>
  <c r="S22" i="1"/>
  <c r="F22" i="1"/>
  <c r="T70" i="1"/>
  <c r="S70" i="1"/>
  <c r="F70" i="1"/>
  <c r="T69" i="1"/>
  <c r="S69" i="1"/>
  <c r="F69" i="1"/>
  <c r="T68" i="1"/>
  <c r="S68" i="1"/>
  <c r="F68" i="1"/>
  <c r="T67" i="1"/>
  <c r="S67" i="1"/>
  <c r="F67" i="1"/>
  <c r="T66" i="1"/>
  <c r="S66" i="1"/>
  <c r="F66" i="1"/>
  <c r="T65" i="1"/>
  <c r="S65" i="1"/>
  <c r="F65" i="1"/>
  <c r="T63" i="1"/>
  <c r="S63" i="1"/>
  <c r="F63" i="1"/>
  <c r="T62" i="1"/>
  <c r="S62" i="1"/>
  <c r="F62" i="1"/>
  <c r="U22" i="1"/>
  <c r="W22" i="1"/>
  <c r="U124" i="1"/>
  <c r="W124" i="1"/>
  <c r="Z124" i="1"/>
  <c r="U127" i="1"/>
  <c r="W127" i="1"/>
  <c r="Z127" i="1"/>
  <c r="U128" i="1"/>
  <c r="W128" i="1"/>
  <c r="Z128" i="1"/>
  <c r="U131" i="1"/>
  <c r="W131" i="1"/>
  <c r="Z131" i="1"/>
  <c r="U132" i="1"/>
  <c r="W132" i="1"/>
  <c r="Z132" i="1"/>
  <c r="U125" i="1"/>
  <c r="W125" i="1"/>
  <c r="Z125" i="1"/>
  <c r="U126" i="1"/>
  <c r="W126" i="1"/>
  <c r="Z126" i="1"/>
  <c r="U129" i="1"/>
  <c r="W129" i="1"/>
  <c r="Z129" i="1"/>
  <c r="U130" i="1"/>
  <c r="W130" i="1"/>
  <c r="Z130" i="1"/>
  <c r="U133" i="1"/>
  <c r="W133" i="1"/>
  <c r="Z133" i="1"/>
  <c r="U69" i="1"/>
  <c r="U67" i="1"/>
  <c r="W67" i="1"/>
  <c r="U66" i="1"/>
  <c r="W66" i="1"/>
  <c r="U70" i="1"/>
  <c r="U62" i="1"/>
  <c r="W62" i="1"/>
  <c r="U68" i="1"/>
  <c r="W68" i="1"/>
  <c r="U65" i="1"/>
  <c r="W65" i="1"/>
  <c r="W70" i="1"/>
  <c r="W69" i="1"/>
  <c r="U63" i="1"/>
  <c r="W63" i="1"/>
  <c r="T175" i="1"/>
  <c r="S175" i="1"/>
  <c r="F175" i="1"/>
  <c r="T174" i="1"/>
  <c r="S174" i="1"/>
  <c r="U174" i="1"/>
  <c r="F174" i="1"/>
  <c r="T173" i="1"/>
  <c r="S173" i="1"/>
  <c r="F173" i="1"/>
  <c r="T172" i="1"/>
  <c r="S172" i="1"/>
  <c r="F172" i="1"/>
  <c r="T171" i="1"/>
  <c r="S171" i="1"/>
  <c r="F171" i="1"/>
  <c r="T170" i="1"/>
  <c r="S170" i="1"/>
  <c r="F170" i="1"/>
  <c r="T162" i="1"/>
  <c r="S162" i="1"/>
  <c r="F162" i="1"/>
  <c r="T102" i="1"/>
  <c r="S102" i="1"/>
  <c r="F102" i="1"/>
  <c r="T101" i="1"/>
  <c r="S101" i="1"/>
  <c r="F101" i="1"/>
  <c r="T100" i="1"/>
  <c r="S100" i="1"/>
  <c r="F100" i="1"/>
  <c r="T99" i="1"/>
  <c r="S99" i="1"/>
  <c r="F99" i="1"/>
  <c r="T98" i="1"/>
  <c r="S98" i="1"/>
  <c r="F98" i="1"/>
  <c r="T97" i="1"/>
  <c r="S97" i="1"/>
  <c r="F97" i="1"/>
  <c r="T96" i="1"/>
  <c r="S96" i="1"/>
  <c r="F96" i="1"/>
  <c r="T95" i="1"/>
  <c r="S95" i="1"/>
  <c r="U95" i="1"/>
  <c r="F95" i="1"/>
  <c r="T94" i="1"/>
  <c r="S94" i="1"/>
  <c r="F94" i="1"/>
  <c r="T93" i="1"/>
  <c r="S93" i="1"/>
  <c r="F93" i="1"/>
  <c r="T61" i="1"/>
  <c r="S61" i="1"/>
  <c r="F61" i="1"/>
  <c r="T60" i="1"/>
  <c r="S60" i="1"/>
  <c r="F60" i="1"/>
  <c r="T59" i="1"/>
  <c r="S59" i="1"/>
  <c r="F59" i="1"/>
  <c r="T58" i="1"/>
  <c r="S58" i="1"/>
  <c r="F58" i="1"/>
  <c r="T57" i="1"/>
  <c r="S57" i="1"/>
  <c r="F57" i="1"/>
  <c r="T29" i="1"/>
  <c r="S29" i="1"/>
  <c r="F29" i="1"/>
  <c r="T28" i="1"/>
  <c r="S28" i="1"/>
  <c r="F28" i="1"/>
  <c r="T26" i="1"/>
  <c r="S26" i="1"/>
  <c r="F26" i="1"/>
  <c r="T25" i="1"/>
  <c r="S25" i="1"/>
  <c r="F25" i="1"/>
  <c r="T24" i="1"/>
  <c r="S24" i="1"/>
  <c r="F24" i="1"/>
  <c r="T20" i="1"/>
  <c r="S20" i="1"/>
  <c r="F20" i="1"/>
  <c r="T19" i="1"/>
  <c r="S19" i="1"/>
  <c r="F19" i="1"/>
  <c r="T18" i="1"/>
  <c r="S18" i="1"/>
  <c r="F18" i="1"/>
  <c r="T16" i="1"/>
  <c r="S16" i="1"/>
  <c r="F16" i="1"/>
  <c r="T15" i="1"/>
  <c r="S15" i="1"/>
  <c r="F15" i="1"/>
  <c r="T14" i="1"/>
  <c r="S14" i="1"/>
  <c r="F14" i="1"/>
  <c r="U162" i="1"/>
  <c r="U26" i="1"/>
  <c r="U18" i="1"/>
  <c r="U94" i="1"/>
  <c r="U29" i="1"/>
  <c r="U25" i="1"/>
  <c r="W25" i="1"/>
  <c r="W162" i="1"/>
  <c r="W174" i="1"/>
  <c r="U15" i="1"/>
  <c r="W15" i="1"/>
  <c r="U57" i="1"/>
  <c r="W57" i="1"/>
  <c r="U97" i="1"/>
  <c r="W97" i="1"/>
  <c r="U101" i="1"/>
  <c r="W26" i="1"/>
  <c r="U14" i="1"/>
  <c r="W14" i="1"/>
  <c r="W95" i="1"/>
  <c r="U24" i="1"/>
  <c r="W24" i="1"/>
  <c r="U28" i="1"/>
  <c r="W28" i="1"/>
  <c r="Z28" i="1"/>
  <c r="U59" i="1"/>
  <c r="U102" i="1"/>
  <c r="W102" i="1"/>
  <c r="U93" i="1"/>
  <c r="W93" i="1"/>
  <c r="U100" i="1"/>
  <c r="W100" i="1"/>
  <c r="U171" i="1"/>
  <c r="W171" i="1"/>
  <c r="U172" i="1"/>
  <c r="W172" i="1"/>
  <c r="W29" i="1"/>
  <c r="Z29" i="1"/>
  <c r="W59" i="1"/>
  <c r="W18" i="1"/>
  <c r="W101" i="1"/>
  <c r="U16" i="1"/>
  <c r="W16" i="1"/>
  <c r="U19" i="1"/>
  <c r="W19" i="1"/>
  <c r="U58" i="1"/>
  <c r="W58" i="1"/>
  <c r="U60" i="1"/>
  <c r="W60" i="1"/>
  <c r="U96" i="1"/>
  <c r="W96" i="1"/>
  <c r="U98" i="1"/>
  <c r="W98" i="1"/>
  <c r="U170" i="1"/>
  <c r="W170" i="1"/>
  <c r="U175" i="1"/>
  <c r="W175" i="1"/>
  <c r="U20" i="1"/>
  <c r="W20" i="1"/>
  <c r="U61" i="1"/>
  <c r="W61" i="1"/>
  <c r="U99" i="1"/>
  <c r="W99" i="1"/>
  <c r="U173" i="1"/>
  <c r="W173" i="1"/>
  <c r="W94" i="1"/>
</calcChain>
</file>

<file path=xl/sharedStrings.xml><?xml version="1.0" encoding="utf-8"?>
<sst xmlns="http://schemas.openxmlformats.org/spreadsheetml/2006/main" count="364" uniqueCount="162">
  <si>
    <t>Võistleja</t>
  </si>
  <si>
    <t>Võistluse käik</t>
  </si>
  <si>
    <t>Saavutatud tulemused</t>
  </si>
  <si>
    <t>Lot</t>
  </si>
  <si>
    <t>Nimi</t>
  </si>
  <si>
    <t>Sünniaeg</t>
  </si>
  <si>
    <t>Klubi</t>
  </si>
  <si>
    <t>Kehakaal</t>
  </si>
  <si>
    <t>Koef.</t>
  </si>
  <si>
    <t xml:space="preserve">         Rebimine</t>
  </si>
  <si>
    <t xml:space="preserve">      Tõukamine</t>
  </si>
  <si>
    <t>Summa</t>
  </si>
  <si>
    <t>Koht</t>
  </si>
  <si>
    <t>Punktid</t>
  </si>
  <si>
    <t>Žürii:</t>
  </si>
  <si>
    <t>Kohtunikud:</t>
  </si>
  <si>
    <t>Eduard Kaljapulk</t>
  </si>
  <si>
    <t>Sekretär:</t>
  </si>
  <si>
    <t>Aeg:</t>
  </si>
  <si>
    <t>Maiko Sepp</t>
  </si>
  <si>
    <t>Inger Iris Prants</t>
  </si>
  <si>
    <t>Kait Viks</t>
  </si>
  <si>
    <t>Teet Karbus</t>
  </si>
  <si>
    <t>NAISED</t>
  </si>
  <si>
    <t>MEHED</t>
  </si>
  <si>
    <t xml:space="preserve">                                         Järvamaa meistrivõistlused.</t>
  </si>
  <si>
    <t>Kaalumine</t>
  </si>
  <si>
    <t>I grupp</t>
  </si>
  <si>
    <t xml:space="preserve">Võistlus </t>
  </si>
  <si>
    <t>11.00</t>
  </si>
  <si>
    <t>Naised- U13</t>
  </si>
  <si>
    <t>Naised - U17</t>
  </si>
  <si>
    <t>Tõuk.</t>
  </si>
  <si>
    <t>Reb.</t>
  </si>
  <si>
    <t>Ahti Uppin</t>
  </si>
  <si>
    <t>Alex Purk</t>
  </si>
  <si>
    <t>Järvamaa</t>
  </si>
  <si>
    <t>MV</t>
  </si>
  <si>
    <t>kk/koht</t>
  </si>
  <si>
    <t>Carolin Jalast</t>
  </si>
  <si>
    <t>Loreta Ciukore</t>
  </si>
  <si>
    <t>2013.</t>
  </si>
  <si>
    <t>SK Vargamäe</t>
  </si>
  <si>
    <t>II grupp</t>
  </si>
  <si>
    <t>Mehed - U13</t>
  </si>
  <si>
    <t>Mehed - U15</t>
  </si>
  <si>
    <t>Mehed - U17</t>
  </si>
  <si>
    <t xml:space="preserve">         </t>
  </si>
  <si>
    <t xml:space="preserve">Sofia Merilo </t>
  </si>
  <si>
    <t>SK+35</t>
  </si>
  <si>
    <t>SK Balvi, LAT</t>
  </si>
  <si>
    <t>Daniel Purk</t>
  </si>
  <si>
    <t>SK Mäksa</t>
  </si>
  <si>
    <t>Kris Karel Jalast</t>
  </si>
  <si>
    <t>SK Edu</t>
  </si>
  <si>
    <t xml:space="preserve">Naised </t>
  </si>
  <si>
    <t>Naisveteranid</t>
  </si>
  <si>
    <t xml:space="preserve">Klaarika Liivat </t>
  </si>
  <si>
    <t>.1984</t>
  </si>
  <si>
    <t xml:space="preserve">Ahti Uppin </t>
  </si>
  <si>
    <t>Mati Karbus</t>
  </si>
  <si>
    <t xml:space="preserve">       </t>
  </si>
  <si>
    <t>Ingela Jalast</t>
  </si>
  <si>
    <t>Ave Bombul</t>
  </si>
  <si>
    <t>SK Jõusport</t>
  </si>
  <si>
    <t>Mehed - U20</t>
  </si>
  <si>
    <t xml:space="preserve">Mehed </t>
  </si>
  <si>
    <t>Mehed veteranid</t>
  </si>
  <si>
    <t>Avo Pent</t>
  </si>
  <si>
    <t>.1982</t>
  </si>
  <si>
    <t>.1987</t>
  </si>
  <si>
    <t>V grupp</t>
  </si>
  <si>
    <t>Nele Marie Palmeos</t>
  </si>
  <si>
    <t>Renats Bistrovs</t>
  </si>
  <si>
    <t>Meltzer</t>
  </si>
  <si>
    <t>M. summa</t>
  </si>
  <si>
    <t>Meltz.</t>
  </si>
  <si>
    <t>Naised U15</t>
  </si>
  <si>
    <t>Aivar Kõva</t>
  </si>
  <si>
    <t>.1962</t>
  </si>
  <si>
    <t>Individuaal</t>
  </si>
  <si>
    <t>Rebeca Park</t>
  </si>
  <si>
    <t>Lauri Naarits</t>
  </si>
  <si>
    <t>Emma Kivirand</t>
  </si>
  <si>
    <t>.2012</t>
  </si>
  <si>
    <t>Degaiciu SK, LIT</t>
  </si>
  <si>
    <t>Akvile Vosyliute</t>
  </si>
  <si>
    <t>Arseni Vorobjov</t>
  </si>
  <si>
    <t>Tom Aunapuu</t>
  </si>
  <si>
    <t>Marta Tõnurist</t>
  </si>
  <si>
    <t>Lisan Isabel Razduvalov</t>
  </si>
  <si>
    <t>Meda Liauksminaite</t>
  </si>
  <si>
    <t>Una Bassila</t>
  </si>
  <si>
    <t>12.30</t>
  </si>
  <si>
    <t>10.30-11.30</t>
  </si>
  <si>
    <t>Alex  Purk</t>
  </si>
  <si>
    <t>I</t>
  </si>
  <si>
    <t>II</t>
  </si>
  <si>
    <t>III</t>
  </si>
  <si>
    <t>Gytis Jansauskis</t>
  </si>
  <si>
    <t>SK SPARTA</t>
  </si>
  <si>
    <t xml:space="preserve">                               XIII Aleksander Rudolf Laane mälestusvõistlused tõstmises</t>
  </si>
  <si>
    <t xml:space="preserve">                                            21. märts  2025 Albu rahvamaja</t>
  </si>
  <si>
    <t>9.30-10.30</t>
  </si>
  <si>
    <t xml:space="preserve">kk-77  / </t>
  </si>
  <si>
    <t xml:space="preserve">kk+77  / </t>
  </si>
  <si>
    <t>kk-63 /</t>
  </si>
  <si>
    <t xml:space="preserve">kk-53  / </t>
  </si>
  <si>
    <t xml:space="preserve">kk-63  / </t>
  </si>
  <si>
    <t xml:space="preserve">Liisbeth Rosenstein </t>
  </si>
  <si>
    <t>Kaisa Kivirand</t>
  </si>
  <si>
    <t xml:space="preserve">kk-110  / </t>
  </si>
  <si>
    <t xml:space="preserve">kk-79  / </t>
  </si>
  <si>
    <t xml:space="preserve">kk-56  / </t>
  </si>
  <si>
    <t xml:space="preserve">kk-65 / </t>
  </si>
  <si>
    <t xml:space="preserve">Arco Milder </t>
  </si>
  <si>
    <t>SK +35</t>
  </si>
  <si>
    <t xml:space="preserve">Oliver Piil </t>
  </si>
  <si>
    <t xml:space="preserve">Cardo Somelar </t>
  </si>
  <si>
    <t>.2011</t>
  </si>
  <si>
    <t>kk-110/</t>
  </si>
  <si>
    <t>Jaanus Hiiemäe</t>
  </si>
  <si>
    <t>.1974</t>
  </si>
  <si>
    <t xml:space="preserve">Aivar Zarubin </t>
  </si>
  <si>
    <t>.1971</t>
  </si>
  <si>
    <t xml:space="preserve">Erik Kuningas </t>
  </si>
  <si>
    <t>.1977</t>
  </si>
  <si>
    <t>kk+110/</t>
  </si>
  <si>
    <t>Darvi Jalast</t>
  </si>
  <si>
    <t>kk-94/</t>
  </si>
  <si>
    <t xml:space="preserve">Marten Kikerman </t>
  </si>
  <si>
    <t xml:space="preserve">Kevin Jõesaar </t>
  </si>
  <si>
    <t>Henrik Gunin</t>
  </si>
  <si>
    <t>kk-79 /</t>
  </si>
  <si>
    <t>Artur Tšervov</t>
  </si>
  <si>
    <t xml:space="preserve">        Timur Arsavski   </t>
  </si>
  <si>
    <t>Denis Tomberg</t>
  </si>
  <si>
    <t>Marieta Tõnurist</t>
  </si>
  <si>
    <t>Dmitri Skramkov</t>
  </si>
  <si>
    <t>kk-88 /</t>
  </si>
  <si>
    <t>25.052009</t>
  </si>
  <si>
    <t>Urte Martinaityte</t>
  </si>
  <si>
    <t>Jokubas Sermuknis</t>
  </si>
  <si>
    <t>Nojus Liauksminas</t>
  </si>
  <si>
    <t>Nerijus Stasiulis</t>
  </si>
  <si>
    <t>Laucys Elijus</t>
  </si>
  <si>
    <t>kk-110 /</t>
  </si>
  <si>
    <t xml:space="preserve">kk-102  / </t>
  </si>
  <si>
    <t xml:space="preserve">                                            21. märts  2026 Albu rahvamaja</t>
  </si>
  <si>
    <t>Inguss Locmelis</t>
  </si>
  <si>
    <t>Naised U20</t>
  </si>
  <si>
    <t>IV   grupp</t>
  </si>
  <si>
    <t>III  grupp</t>
  </si>
  <si>
    <t>Lauri  Naarits</t>
  </si>
  <si>
    <t>14.30</t>
  </si>
  <si>
    <t>12.30-13.30</t>
  </si>
  <si>
    <t>16.30</t>
  </si>
  <si>
    <t>14.30-15.30</t>
  </si>
  <si>
    <t>18.00</t>
  </si>
  <si>
    <t>16.00-17.00</t>
  </si>
  <si>
    <t>Miervldis Linnass</t>
  </si>
  <si>
    <t>Antons Bušs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</si>
</sst>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"/>
  </numFmts>
  <fonts count="16" x14ac:knownFonts="1">
    <font>
      <sz val="10"/>
      <name val="Arial"/>
    </font>
    <font>
      <sz val="10"/>
      <name val="Arial"/>
      <family val="2"/>
    </font>
    <font>
      <b/>
      <sz val="10"/>
      <color indexed="62"/>
      <name val="Arial"/>
    </font>
    <font>
      <b/>
      <sz val="10"/>
      <color indexed="58"/>
      <name val="Arial"/>
    </font>
    <font>
      <b/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i/>
      <sz val="10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4"/>
        <bgColor indexed="13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  <fill>
      <patternFill patternType="solid">
        <fgColor indexed="44"/>
        <bgColor indexed="22"/>
      </patternFill>
    </fill>
    <fill>
      <patternFill patternType="solid">
        <fgColor rgb="FFFFFF00"/>
        <bgColor indexed="52"/>
      </patternFill>
    </fill>
    <fill>
      <patternFill patternType="solid">
        <fgColor rgb="FFFFFF00"/>
        <bgColor indexed="3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</borders>
  <cellStyleXfs count="4">
    <xf numFmtId="0" fontId="0" fillId="0" borderId="1">
      <alignment horizontal="center"/>
    </xf>
    <xf numFmtId="0" fontId="1" fillId="0" borderId="0"/>
    <xf numFmtId="0" fontId="2" fillId="2" borderId="1" applyNumberFormat="0" applyProtection="0">
      <alignment horizontal="center"/>
    </xf>
    <xf numFmtId="0" fontId="3" fillId="3" borderId="1" applyNumberFormat="0" applyProtection="0">
      <alignment horizontal="center"/>
    </xf>
  </cellStyleXfs>
  <cellXfs count="106">
    <xf numFmtId="0" fontId="0" fillId="0" borderId="1" xfId="0">
      <alignment horizontal="center"/>
    </xf>
    <xf numFmtId="0" fontId="0" fillId="0" borderId="0" xfId="0" applyBorder="1">
      <alignment horizontal="center"/>
    </xf>
    <xf numFmtId="2" fontId="0" fillId="0" borderId="0" xfId="0" applyNumberFormat="1" applyBorder="1">
      <alignment horizontal="center"/>
    </xf>
    <xf numFmtId="0" fontId="4" fillId="0" borderId="0" xfId="0" applyFont="1" applyBorder="1">
      <alignment horizontal="center"/>
    </xf>
    <xf numFmtId="0" fontId="5" fillId="0" borderId="0" xfId="0" applyFont="1" applyBorder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 applyProtection="1">
      <alignment horizontal="center"/>
      <protection locked="0"/>
    </xf>
    <xf numFmtId="165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ill="1" applyBorder="1" applyAlignment="1"/>
    <xf numFmtId="0" fontId="1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/>
    <xf numFmtId="0" fontId="0" fillId="0" borderId="0" xfId="0" applyBorder="1" applyAlignment="1"/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2" fontId="1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7" fontId="11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49" fontId="11" fillId="0" borderId="0" xfId="0" applyNumberFormat="1" applyFont="1" applyBorder="1" applyAlignment="1">
      <alignment horizontal="center"/>
    </xf>
    <xf numFmtId="2" fontId="0" fillId="0" borderId="0" xfId="0" applyNumberFormat="1" applyBorder="1" applyAlignment="1"/>
    <xf numFmtId="0" fontId="5" fillId="0" borderId="0" xfId="0" applyFont="1" applyBorder="1" applyAlignment="1"/>
    <xf numFmtId="0" fontId="8" fillId="0" borderId="0" xfId="0" applyFont="1" applyBorder="1" applyAlignment="1">
      <alignment horizontal="center"/>
    </xf>
    <xf numFmtId="14" fontId="9" fillId="0" borderId="0" xfId="0" applyNumberFormat="1" applyFont="1" applyBorder="1" applyAlignment="1">
      <alignment horizontal="center"/>
    </xf>
    <xf numFmtId="0" fontId="10" fillId="0" borderId="0" xfId="0" applyFont="1" applyBorder="1" applyAlignment="1"/>
    <xf numFmtId="0" fontId="0" fillId="0" borderId="2" xfId="0" applyBorder="1">
      <alignment horizontal="center"/>
    </xf>
    <xf numFmtId="0" fontId="5" fillId="0" borderId="3" xfId="0" applyFont="1" applyBorder="1" applyAlignment="1">
      <alignment horizontal="center"/>
    </xf>
    <xf numFmtId="0" fontId="0" fillId="0" borderId="3" xfId="0" applyBorder="1">
      <alignment horizontal="center"/>
    </xf>
    <xf numFmtId="0" fontId="6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2" fontId="1" fillId="0" borderId="3" xfId="0" applyNumberFormat="1" applyFont="1" applyBorder="1" applyAlignment="1" applyProtection="1">
      <alignment horizontal="center"/>
      <protection locked="0"/>
    </xf>
    <xf numFmtId="165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/>
    </xf>
    <xf numFmtId="14" fontId="14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right"/>
    </xf>
    <xf numFmtId="0" fontId="0" fillId="0" borderId="4" xfId="0" applyBorder="1">
      <alignment horizontal="center"/>
    </xf>
    <xf numFmtId="0" fontId="0" fillId="0" borderId="5" xfId="0" applyBorder="1">
      <alignment horizontal="center"/>
    </xf>
    <xf numFmtId="0" fontId="0" fillId="0" borderId="6" xfId="0" applyBorder="1">
      <alignment horizontal="center"/>
    </xf>
    <xf numFmtId="0" fontId="0" fillId="0" borderId="3" xfId="0" applyBorder="1" applyAlignment="1">
      <alignment horizontal="left"/>
    </xf>
    <xf numFmtId="165" fontId="1" fillId="0" borderId="3" xfId="0" applyNumberFormat="1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0" fillId="0" borderId="0" xfId="0" applyFill="1" applyBorder="1">
      <alignment horizontal="center"/>
    </xf>
    <xf numFmtId="0" fontId="0" fillId="0" borderId="0" xfId="0" applyFill="1" applyBorder="1" applyAlignment="1">
      <alignment horizontal="left"/>
    </xf>
    <xf numFmtId="0" fontId="13" fillId="0" borderId="0" xfId="0" applyFont="1" applyBorder="1">
      <alignment horizontal="center"/>
    </xf>
    <xf numFmtId="0" fontId="13" fillId="0" borderId="3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3" fillId="0" borderId="3" xfId="0" applyFont="1" applyBorder="1">
      <alignment horizontal="center"/>
    </xf>
    <xf numFmtId="0" fontId="13" fillId="0" borderId="3" xfId="0" applyNumberFormat="1" applyFont="1" applyBorder="1" applyAlignment="1">
      <alignment horizontal="center"/>
    </xf>
    <xf numFmtId="0" fontId="13" fillId="5" borderId="3" xfId="0" applyNumberFormat="1" applyFont="1" applyFill="1" applyBorder="1" applyAlignment="1">
      <alignment horizontal="center"/>
    </xf>
    <xf numFmtId="2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4" fillId="0" borderId="3" xfId="0" applyFont="1" applyBorder="1">
      <alignment horizontal="center"/>
    </xf>
    <xf numFmtId="2" fontId="0" fillId="0" borderId="3" xfId="0" applyNumberFormat="1" applyBorder="1">
      <alignment horizontal="center"/>
    </xf>
    <xf numFmtId="0" fontId="15" fillId="8" borderId="3" xfId="0" applyNumberFormat="1" applyFont="1" applyFill="1" applyBorder="1" applyAlignment="1">
      <alignment horizontal="center"/>
    </xf>
    <xf numFmtId="0" fontId="13" fillId="8" borderId="3" xfId="0" applyNumberFormat="1" applyFont="1" applyFill="1" applyBorder="1" applyAlignment="1">
      <alignment horizontal="center"/>
    </xf>
    <xf numFmtId="0" fontId="0" fillId="0" borderId="7" xfId="0" applyBorder="1">
      <alignment horizontal="center"/>
    </xf>
    <xf numFmtId="0" fontId="0" fillId="0" borderId="8" xfId="0" applyBorder="1">
      <alignment horizontal="center"/>
    </xf>
    <xf numFmtId="0" fontId="0" fillId="0" borderId="9" xfId="0" applyBorder="1">
      <alignment horizontal="center"/>
    </xf>
    <xf numFmtId="0" fontId="0" fillId="0" borderId="10" xfId="0" applyBorder="1">
      <alignment horizontal="center"/>
    </xf>
    <xf numFmtId="0" fontId="0" fillId="0" borderId="11" xfId="0" applyBorder="1">
      <alignment horizontal="center"/>
    </xf>
    <xf numFmtId="0" fontId="0" fillId="0" borderId="1" xfId="0" applyBorder="1">
      <alignment horizontal="center"/>
    </xf>
    <xf numFmtId="0" fontId="14" fillId="0" borderId="0" xfId="0" applyFont="1" applyBorder="1">
      <alignment horizontal="center"/>
    </xf>
    <xf numFmtId="0" fontId="13" fillId="0" borderId="0" xfId="0" applyFont="1" applyFill="1" applyBorder="1">
      <alignment horizontal="center"/>
    </xf>
    <xf numFmtId="0" fontId="14" fillId="0" borderId="0" xfId="0" applyFont="1" applyBorder="1" applyAlignment="1">
      <alignment horizontal="left"/>
    </xf>
    <xf numFmtId="0" fontId="13" fillId="5" borderId="3" xfId="0" applyFont="1" applyFill="1" applyBorder="1" applyAlignment="1"/>
    <xf numFmtId="14" fontId="1" fillId="0" borderId="3" xfId="0" applyNumberFormat="1" applyFont="1" applyBorder="1" applyAlignment="1">
      <alignment horizontal="center"/>
    </xf>
    <xf numFmtId="0" fontId="0" fillId="9" borderId="3" xfId="0" applyFill="1" applyBorder="1" applyAlignment="1">
      <alignment horizontal="left"/>
    </xf>
    <xf numFmtId="0" fontId="0" fillId="9" borderId="3" xfId="0" applyFill="1" applyBorder="1">
      <alignment horizontal="center"/>
    </xf>
    <xf numFmtId="0" fontId="8" fillId="0" borderId="0" xfId="0" applyFont="1" applyBorder="1" applyAlignment="1">
      <alignment horizontal="center"/>
    </xf>
    <xf numFmtId="1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0" fontId="0" fillId="10" borderId="3" xfId="0" applyFill="1" applyBorder="1">
      <alignment horizontal="center"/>
    </xf>
    <xf numFmtId="0" fontId="0" fillId="10" borderId="3" xfId="0" applyFill="1" applyBorder="1" applyAlignment="1">
      <alignment horizontal="left"/>
    </xf>
    <xf numFmtId="2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</cellXfs>
  <cellStyles count="4">
    <cellStyle name="Normaallaad" xfId="0" builtinId="0"/>
    <cellStyle name="Normal 2" xfId="1" xr:uid="{00000000-0005-0000-0000-000001000000}"/>
    <cellStyle name="Record" xfId="2" xr:uid="{00000000-0005-0000-0000-000002000000}"/>
    <cellStyle name="Success" xfId="3" xr:uid="{00000000-0005-0000-0000-000003000000}"/>
  </cellStyles>
  <dxfs count="224"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D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CE4E5"/>
      <rgbColor rgb="00000080"/>
      <rgbColor rgb="00FF00FF"/>
      <rgbColor rgb="00FFF2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81F"/>
      <rgbColor rgb="00333300"/>
      <rgbColor rgb="00993300"/>
      <rgbColor rgb="00993366"/>
      <rgbColor rgb="0021409A"/>
      <rgbColor rgb="00303030"/>
    </indexedColors>
    <mruColors>
      <color rgb="FFFF66FF"/>
      <color rgb="FFFF00FF"/>
      <color rgb="FFFF33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externalLink" Target="externalLinks/externalLink1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w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47625</xdr:rowOff>
    </xdr:from>
    <xdr:to>
      <xdr:col>2</xdr:col>
      <xdr:colOff>104775</xdr:colOff>
      <xdr:row>6</xdr:row>
      <xdr:rowOff>57150</xdr:rowOff>
    </xdr:to>
    <xdr:pic>
      <xdr:nvPicPr>
        <xdr:cNvPr id="11452" name="Pilt 3">
          <a:extLst>
            <a:ext uri="{FF2B5EF4-FFF2-40B4-BE49-F238E27FC236}">
              <a16:creationId xmlns:a16="http://schemas.microsoft.com/office/drawing/2014/main" id="{00000000-0008-0000-0000-0000BC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38150"/>
          <a:ext cx="17430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142875</xdr:colOff>
      <xdr:row>1</xdr:row>
      <xdr:rowOff>161925</xdr:rowOff>
    </xdr:from>
    <xdr:to>
      <xdr:col>22</xdr:col>
      <xdr:colOff>200025</xdr:colOff>
      <xdr:row>6</xdr:row>
      <xdr:rowOff>57150</xdr:rowOff>
    </xdr:to>
    <xdr:pic>
      <xdr:nvPicPr>
        <xdr:cNvPr id="11453" name="Picture 1" descr="LOGO 1">
          <a:extLst>
            <a:ext uri="{FF2B5EF4-FFF2-40B4-BE49-F238E27FC236}">
              <a16:creationId xmlns:a16="http://schemas.microsoft.com/office/drawing/2014/main" id="{00000000-0008-0000-0000-0000BD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323850"/>
          <a:ext cx="17811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81</xdr:row>
      <xdr:rowOff>47625</xdr:rowOff>
    </xdr:from>
    <xdr:to>
      <xdr:col>2</xdr:col>
      <xdr:colOff>104775</xdr:colOff>
      <xdr:row>85</xdr:row>
      <xdr:rowOff>57150</xdr:rowOff>
    </xdr:to>
    <xdr:pic>
      <xdr:nvPicPr>
        <xdr:cNvPr id="11456" name="Pilt 11">
          <a:extLst>
            <a:ext uri="{FF2B5EF4-FFF2-40B4-BE49-F238E27FC236}">
              <a16:creationId xmlns:a16="http://schemas.microsoft.com/office/drawing/2014/main" id="{00000000-0008-0000-0000-0000C0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8268950"/>
          <a:ext cx="17430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142875</xdr:colOff>
      <xdr:row>80</xdr:row>
      <xdr:rowOff>161925</xdr:rowOff>
    </xdr:from>
    <xdr:to>
      <xdr:col>22</xdr:col>
      <xdr:colOff>200025</xdr:colOff>
      <xdr:row>85</xdr:row>
      <xdr:rowOff>57151</xdr:rowOff>
    </xdr:to>
    <xdr:pic>
      <xdr:nvPicPr>
        <xdr:cNvPr id="11457" name="Picture 1" descr="LOGO 1">
          <a:extLst>
            <a:ext uri="{FF2B5EF4-FFF2-40B4-BE49-F238E27FC236}">
              <a16:creationId xmlns:a16="http://schemas.microsoft.com/office/drawing/2014/main" id="{00000000-0008-0000-0000-0000C1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18154650"/>
          <a:ext cx="17811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45</xdr:row>
      <xdr:rowOff>47625</xdr:rowOff>
    </xdr:from>
    <xdr:to>
      <xdr:col>2</xdr:col>
      <xdr:colOff>104775</xdr:colOff>
      <xdr:row>49</xdr:row>
      <xdr:rowOff>57150</xdr:rowOff>
    </xdr:to>
    <xdr:pic>
      <xdr:nvPicPr>
        <xdr:cNvPr id="11458" name="Pilt 13">
          <a:extLst>
            <a:ext uri="{FF2B5EF4-FFF2-40B4-BE49-F238E27FC236}">
              <a16:creationId xmlns:a16="http://schemas.microsoft.com/office/drawing/2014/main" id="{00000000-0008-0000-0000-0000C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144500"/>
          <a:ext cx="17430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142875</xdr:colOff>
      <xdr:row>44</xdr:row>
      <xdr:rowOff>161925</xdr:rowOff>
    </xdr:from>
    <xdr:to>
      <xdr:col>22</xdr:col>
      <xdr:colOff>200025</xdr:colOff>
      <xdr:row>49</xdr:row>
      <xdr:rowOff>57149</xdr:rowOff>
    </xdr:to>
    <xdr:pic>
      <xdr:nvPicPr>
        <xdr:cNvPr id="11459" name="Picture 1" descr="LOGO 1">
          <a:extLst>
            <a:ext uri="{FF2B5EF4-FFF2-40B4-BE49-F238E27FC236}">
              <a16:creationId xmlns:a16="http://schemas.microsoft.com/office/drawing/2014/main" id="{00000000-0008-0000-0000-0000C3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13030200"/>
          <a:ext cx="17811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150</xdr:row>
      <xdr:rowOff>47625</xdr:rowOff>
    </xdr:from>
    <xdr:to>
      <xdr:col>2</xdr:col>
      <xdr:colOff>104775</xdr:colOff>
      <xdr:row>154</xdr:row>
      <xdr:rowOff>57150</xdr:rowOff>
    </xdr:to>
    <xdr:pic>
      <xdr:nvPicPr>
        <xdr:cNvPr id="11460" name="Pilt 15">
          <a:extLst>
            <a:ext uri="{FF2B5EF4-FFF2-40B4-BE49-F238E27FC236}">
              <a16:creationId xmlns:a16="http://schemas.microsoft.com/office/drawing/2014/main" id="{00000000-0008-0000-0000-0000C4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4050625"/>
          <a:ext cx="17430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142875</xdr:colOff>
      <xdr:row>149</xdr:row>
      <xdr:rowOff>161925</xdr:rowOff>
    </xdr:from>
    <xdr:to>
      <xdr:col>22</xdr:col>
      <xdr:colOff>200025</xdr:colOff>
      <xdr:row>154</xdr:row>
      <xdr:rowOff>57151</xdr:rowOff>
    </xdr:to>
    <xdr:pic>
      <xdr:nvPicPr>
        <xdr:cNvPr id="11461" name="Picture 1" descr="LOGO 1">
          <a:extLst>
            <a:ext uri="{FF2B5EF4-FFF2-40B4-BE49-F238E27FC236}">
              <a16:creationId xmlns:a16="http://schemas.microsoft.com/office/drawing/2014/main" id="{00000000-0008-0000-0000-0000C5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23936325"/>
          <a:ext cx="17811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112</xdr:row>
      <xdr:rowOff>47625</xdr:rowOff>
    </xdr:from>
    <xdr:to>
      <xdr:col>2</xdr:col>
      <xdr:colOff>104775</xdr:colOff>
      <xdr:row>117</xdr:row>
      <xdr:rowOff>57150</xdr:rowOff>
    </xdr:to>
    <xdr:pic>
      <xdr:nvPicPr>
        <xdr:cNvPr id="15" name="Pilt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446125"/>
          <a:ext cx="1742017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112</xdr:row>
      <xdr:rowOff>0</xdr:rowOff>
    </xdr:from>
    <xdr:to>
      <xdr:col>23</xdr:col>
      <xdr:colOff>279400</xdr:colOff>
      <xdr:row>116</xdr:row>
      <xdr:rowOff>128059</xdr:rowOff>
    </xdr:to>
    <xdr:pic>
      <xdr:nvPicPr>
        <xdr:cNvPr id="21" name="Picture 1" descr="LOGO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8500" y="20044833"/>
          <a:ext cx="1782233" cy="921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ti/Documents/A.%20R.%20Laane/2024/XI%20A.R.%20Laane%20mv.%202024%20uus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I Laane mv."/>
      <sheetName val="Kaalud"/>
      <sheetName val="Parameetrid"/>
    </sheetNames>
    <sheetDataSet>
      <sheetData sheetId="0"/>
      <sheetData sheetId="1"/>
      <sheetData sheetId="2">
        <row r="2">
          <cell r="B2">
            <v>0.72276252100000005</v>
          </cell>
          <cell r="C2">
            <v>0.78700434100000005</v>
          </cell>
        </row>
        <row r="3">
          <cell r="B3">
            <v>193.60900000000001</v>
          </cell>
          <cell r="C3">
            <v>153.75700000000001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8"/>
  <sheetViews>
    <sheetView tabSelected="1" topLeftCell="O48" zoomScale="90" zoomScaleNormal="90" workbookViewId="0">
      <selection activeCell="D78" sqref="D78"/>
    </sheetView>
  </sheetViews>
  <sheetFormatPr defaultColWidth="8.76171875" defaultRowHeight="12.75" x14ac:dyDescent="0.15"/>
  <cols>
    <col min="1" max="1" width="3.1015625" style="1" customWidth="1"/>
    <col min="2" max="2" width="22.3828125" style="1" customWidth="1"/>
    <col min="3" max="3" width="11.19140625" style="1" customWidth="1"/>
    <col min="4" max="4" width="15.640625" style="1" customWidth="1"/>
    <col min="5" max="5" width="8.76171875" style="2" customWidth="1"/>
    <col min="6" max="6" width="7.28125" style="1" customWidth="1"/>
    <col min="7" max="7" width="4.71875" style="1" customWidth="1"/>
    <col min="8" max="8" width="2.6953125" style="1" customWidth="1"/>
    <col min="9" max="9" width="4.71875" style="1" customWidth="1"/>
    <col min="10" max="10" width="2.6953125" style="1" customWidth="1"/>
    <col min="11" max="11" width="4.71875" style="1" customWidth="1"/>
    <col min="12" max="12" width="2.6953125" style="1" customWidth="1"/>
    <col min="13" max="13" width="4.71875" style="1" customWidth="1"/>
    <col min="14" max="14" width="2.6953125" style="1" customWidth="1"/>
    <col min="15" max="15" width="4.71875" style="1" customWidth="1"/>
    <col min="16" max="16" width="2.6953125" style="1" customWidth="1"/>
    <col min="17" max="17" width="4.71875" style="1" customWidth="1"/>
    <col min="18" max="18" width="2.6953125" style="1" customWidth="1"/>
    <col min="19" max="19" width="5.66015625" style="1" customWidth="1"/>
    <col min="20" max="20" width="5.796875" style="1" customWidth="1"/>
    <col min="21" max="21" width="7.14453125" style="1" customWidth="1"/>
    <col min="22" max="22" width="7.14453125" style="4" customWidth="1"/>
    <col min="23" max="23" width="8.22265625" style="1" customWidth="1"/>
    <col min="24" max="24" width="12.40625" style="1" customWidth="1"/>
    <col min="25" max="25" width="8.76171875" style="1"/>
    <col min="26" max="26" width="10.24609375" style="1" customWidth="1"/>
    <col min="27" max="16384" width="8.76171875" style="1"/>
  </cols>
  <sheetData>
    <row r="1" spans="1:24" x14ac:dyDescent="0.15">
      <c r="A1" s="21"/>
      <c r="B1" s="21"/>
      <c r="C1" s="21"/>
      <c r="D1" s="21"/>
      <c r="E1" s="32"/>
      <c r="F1" s="21"/>
      <c r="G1" s="21"/>
      <c r="H1" s="21"/>
      <c r="I1" s="21"/>
      <c r="J1" s="21"/>
      <c r="K1" s="21"/>
      <c r="L1" s="21"/>
      <c r="M1" s="21"/>
      <c r="N1" s="21"/>
      <c r="O1" s="21"/>
      <c r="P1" s="33"/>
      <c r="Q1" s="21"/>
      <c r="R1" s="21"/>
      <c r="S1" s="21"/>
      <c r="T1" s="21"/>
      <c r="U1" s="21"/>
      <c r="V1" s="21"/>
      <c r="W1" s="21"/>
    </row>
    <row r="2" spans="1:24" ht="18" x14ac:dyDescent="0.2">
      <c r="A2" s="101" t="s">
        <v>101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34"/>
      <c r="S2" s="21"/>
      <c r="T2" s="21"/>
      <c r="U2" s="21"/>
      <c r="V2" s="21"/>
      <c r="W2" s="21"/>
    </row>
    <row r="3" spans="1:24" ht="14.25" x14ac:dyDescent="0.15">
      <c r="A3" s="102" t="s">
        <v>25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35"/>
      <c r="S3" s="21"/>
      <c r="T3" s="21"/>
      <c r="U3" s="21"/>
      <c r="V3" s="21"/>
      <c r="W3" s="21"/>
    </row>
    <row r="4" spans="1:24" ht="14.25" x14ac:dyDescent="0.15">
      <c r="A4" s="103" t="s">
        <v>102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27"/>
      <c r="S4" s="36"/>
      <c r="T4" s="36"/>
      <c r="U4" s="36"/>
      <c r="V4" s="36"/>
      <c r="W4" s="36"/>
    </row>
    <row r="5" spans="1:24" ht="14.25" x14ac:dyDescent="0.1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36"/>
      <c r="T5" s="36"/>
      <c r="U5" s="36"/>
      <c r="V5" s="36"/>
      <c r="W5" s="36"/>
    </row>
    <row r="6" spans="1:24" ht="13.5" x14ac:dyDescent="0.1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30"/>
      <c r="T6" s="30"/>
      <c r="U6" s="30"/>
      <c r="V6" s="30"/>
      <c r="W6" s="30"/>
    </row>
    <row r="7" spans="1:24" ht="13.5" x14ac:dyDescent="0.15">
      <c r="A7" s="28"/>
      <c r="B7" s="28" t="s">
        <v>26</v>
      </c>
      <c r="C7" s="28" t="s">
        <v>103</v>
      </c>
      <c r="D7" s="28"/>
      <c r="E7" s="28"/>
      <c r="F7" s="28"/>
      <c r="G7" s="28" t="s">
        <v>27</v>
      </c>
      <c r="H7" s="28"/>
      <c r="I7" s="28"/>
      <c r="J7" s="28"/>
      <c r="K7" s="28"/>
      <c r="L7" s="28"/>
      <c r="M7" s="28"/>
      <c r="N7" s="28"/>
      <c r="O7" s="28"/>
      <c r="P7" s="29"/>
      <c r="Q7" s="29"/>
      <c r="R7" s="28"/>
      <c r="S7" s="30"/>
      <c r="T7" s="30"/>
      <c r="U7" s="30"/>
      <c r="V7" s="30"/>
      <c r="W7" s="30"/>
    </row>
    <row r="8" spans="1:24" ht="13.5" x14ac:dyDescent="0.15">
      <c r="A8" s="28"/>
      <c r="B8" s="28" t="s">
        <v>28</v>
      </c>
      <c r="C8" s="31" t="s">
        <v>29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9"/>
      <c r="R8" s="28"/>
      <c r="S8" s="30"/>
      <c r="T8" s="30"/>
      <c r="U8" s="30"/>
      <c r="V8" s="30"/>
      <c r="W8" s="30"/>
    </row>
    <row r="9" spans="1:24" ht="13.5" x14ac:dyDescent="0.15">
      <c r="A9" s="28"/>
      <c r="B9" s="28"/>
      <c r="C9" s="31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9"/>
      <c r="Q9" s="29"/>
      <c r="R9" s="28"/>
      <c r="S9" s="30"/>
      <c r="T9" s="30"/>
      <c r="U9" s="30"/>
      <c r="V9" s="30"/>
      <c r="W9" s="30"/>
    </row>
    <row r="10" spans="1:24" x14ac:dyDescent="0.15">
      <c r="A10" s="104" t="s">
        <v>0</v>
      </c>
      <c r="B10" s="104"/>
      <c r="C10" s="104"/>
      <c r="D10" s="104"/>
      <c r="E10" s="104"/>
      <c r="F10" s="104"/>
      <c r="G10" s="104" t="s">
        <v>1</v>
      </c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38"/>
      <c r="S10" s="104" t="s">
        <v>2</v>
      </c>
      <c r="T10" s="104"/>
      <c r="U10" s="104"/>
      <c r="V10" s="104"/>
      <c r="W10" s="104"/>
      <c r="X10" s="49" t="s">
        <v>36</v>
      </c>
    </row>
    <row r="11" spans="1:24" ht="12.75" customHeight="1" x14ac:dyDescent="0.15">
      <c r="A11" s="95" t="s">
        <v>3</v>
      </c>
      <c r="B11" s="95" t="s">
        <v>4</v>
      </c>
      <c r="C11" s="95" t="s">
        <v>5</v>
      </c>
      <c r="D11" s="95" t="s">
        <v>6</v>
      </c>
      <c r="E11" s="96" t="s">
        <v>7</v>
      </c>
      <c r="F11" s="97" t="s">
        <v>8</v>
      </c>
      <c r="G11" s="98" t="s">
        <v>9</v>
      </c>
      <c r="H11" s="98"/>
      <c r="I11" s="98"/>
      <c r="J11" s="98"/>
      <c r="K11" s="98"/>
      <c r="L11" s="40"/>
      <c r="M11" s="98" t="s">
        <v>10</v>
      </c>
      <c r="N11" s="98"/>
      <c r="O11" s="98"/>
      <c r="P11" s="98"/>
      <c r="Q11" s="98"/>
      <c r="R11" s="40"/>
      <c r="S11" s="98" t="s">
        <v>33</v>
      </c>
      <c r="T11" s="98" t="s">
        <v>32</v>
      </c>
      <c r="U11" s="98" t="s">
        <v>11</v>
      </c>
      <c r="V11" s="99" t="s">
        <v>12</v>
      </c>
      <c r="W11" s="94" t="s">
        <v>13</v>
      </c>
      <c r="X11" s="51" t="s">
        <v>37</v>
      </c>
    </row>
    <row r="12" spans="1:24" x14ac:dyDescent="0.15">
      <c r="A12" s="95"/>
      <c r="B12" s="95"/>
      <c r="C12" s="95"/>
      <c r="D12" s="95"/>
      <c r="E12" s="96"/>
      <c r="F12" s="97"/>
      <c r="G12" s="40">
        <v>1</v>
      </c>
      <c r="H12" s="40"/>
      <c r="I12" s="40">
        <v>2</v>
      </c>
      <c r="J12" s="40"/>
      <c r="K12" s="40">
        <v>3</v>
      </c>
      <c r="L12" s="40"/>
      <c r="M12" s="40">
        <v>1</v>
      </c>
      <c r="N12" s="40"/>
      <c r="O12" s="40">
        <v>2</v>
      </c>
      <c r="P12" s="40"/>
      <c r="Q12" s="40">
        <v>3</v>
      </c>
      <c r="R12" s="40"/>
      <c r="S12" s="98"/>
      <c r="T12" s="98"/>
      <c r="U12" s="98"/>
      <c r="V12" s="99"/>
      <c r="W12" s="94"/>
      <c r="X12" s="50" t="s">
        <v>38</v>
      </c>
    </row>
    <row r="13" spans="1:24" x14ac:dyDescent="0.15">
      <c r="A13" s="105" t="s">
        <v>30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92"/>
    </row>
    <row r="14" spans="1:24" x14ac:dyDescent="0.15">
      <c r="A14" s="41"/>
      <c r="B14" s="62" t="s">
        <v>40</v>
      </c>
      <c r="C14" s="46" t="s">
        <v>41</v>
      </c>
      <c r="D14" s="47" t="s">
        <v>50</v>
      </c>
      <c r="E14" s="43"/>
      <c r="F14" s="44" t="e">
        <f>POWER(10,([1]Parameetrid!$C$2*(LOG10(E14/[1]Parameetrid!$C$3))^2))</f>
        <v>#NUM!</v>
      </c>
      <c r="G14" s="60"/>
      <c r="H14" s="60"/>
      <c r="I14" s="64"/>
      <c r="J14" s="60"/>
      <c r="K14" s="61"/>
      <c r="L14" s="60"/>
      <c r="M14" s="60"/>
      <c r="N14" s="60"/>
      <c r="O14" s="60"/>
      <c r="P14" s="60"/>
      <c r="Q14" s="60"/>
      <c r="R14" s="60"/>
      <c r="S14" s="65">
        <f>MAX(IF(H14="x",0,G14),IF(J14="x",0,I14),IF(L14="x",0,K14))</f>
        <v>0</v>
      </c>
      <c r="T14" s="65">
        <f>MAX(IF(N14="x",0,M14),IF(P14="x",0,O14),IF(R14="x",0,Q14))</f>
        <v>0</v>
      </c>
      <c r="U14" s="66">
        <f>S14+T14</f>
        <v>0</v>
      </c>
      <c r="V14" s="60"/>
      <c r="W14" s="67" t="e">
        <f>U14*F14</f>
        <v>#NUM!</v>
      </c>
      <c r="X14" s="68"/>
    </row>
    <row r="15" spans="1:24" x14ac:dyDescent="0.15">
      <c r="A15" s="41"/>
      <c r="B15" s="62" t="s">
        <v>137</v>
      </c>
      <c r="C15" s="46">
        <v>42335</v>
      </c>
      <c r="D15" s="47" t="s">
        <v>54</v>
      </c>
      <c r="E15" s="43"/>
      <c r="F15" s="44" t="e">
        <f>POWER(10,([1]Parameetrid!$C$2*(LOG10(E15/[1]Parameetrid!$C$3))^2))</f>
        <v>#NUM!</v>
      </c>
      <c r="G15" s="60"/>
      <c r="H15" s="60"/>
      <c r="I15" s="64"/>
      <c r="J15" s="60"/>
      <c r="K15" s="60"/>
      <c r="L15" s="60"/>
      <c r="M15" s="60"/>
      <c r="N15" s="60"/>
      <c r="O15" s="60"/>
      <c r="P15" s="60"/>
      <c r="Q15" s="60"/>
      <c r="R15" s="60"/>
      <c r="S15" s="65">
        <f>MAX(IF(H15="x",0,G15),IF(J15="x",0,I15),IF(L15="x",0,K15))</f>
        <v>0</v>
      </c>
      <c r="T15" s="65">
        <f>MAX(IF(N15="x",0,M15),IF(P15="x",0,O15),IF(R15="x",0,Q15))</f>
        <v>0</v>
      </c>
      <c r="U15" s="71">
        <f>S15+T15</f>
        <v>0</v>
      </c>
      <c r="V15" s="60"/>
      <c r="W15" s="67" t="e">
        <f>U15*F15</f>
        <v>#NUM!</v>
      </c>
      <c r="X15" s="68"/>
    </row>
    <row r="16" spans="1:24" x14ac:dyDescent="0.15">
      <c r="A16" s="41"/>
      <c r="B16" s="62"/>
      <c r="C16" s="46"/>
      <c r="D16" s="47"/>
      <c r="E16" s="43"/>
      <c r="F16" s="44" t="e">
        <f>POWER(10,([1]Parameetrid!$C$2*(LOG10(E16/[1]Parameetrid!$C$3))^2))</f>
        <v>#NUM!</v>
      </c>
      <c r="G16" s="60"/>
      <c r="H16" s="60"/>
      <c r="I16" s="64"/>
      <c r="J16" s="60"/>
      <c r="K16" s="60"/>
      <c r="L16" s="60"/>
      <c r="M16" s="60"/>
      <c r="N16" s="60"/>
      <c r="O16" s="60"/>
      <c r="P16" s="60"/>
      <c r="Q16" s="60"/>
      <c r="R16" s="60"/>
      <c r="S16" s="65">
        <f>MAX(IF(H16="x",0,G16),IF(J16="x",0,I16),IF(L16="x",0,K16))</f>
        <v>0</v>
      </c>
      <c r="T16" s="65">
        <f>MAX(IF(N16="x",0,M16),IF(P16="x",0,O16),IF(R16="x",0,Q16))</f>
        <v>0</v>
      </c>
      <c r="U16" s="66">
        <f>S16+T16</f>
        <v>0</v>
      </c>
      <c r="V16" s="60"/>
      <c r="W16" s="67" t="e">
        <f>U16*F16</f>
        <v>#NUM!</v>
      </c>
      <c r="X16" s="68"/>
    </row>
    <row r="17" spans="1:26" x14ac:dyDescent="0.15">
      <c r="A17" s="105" t="s">
        <v>77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93"/>
    </row>
    <row r="18" spans="1:26" x14ac:dyDescent="0.15">
      <c r="A18" s="41"/>
      <c r="B18" s="62" t="s">
        <v>81</v>
      </c>
      <c r="C18" s="42">
        <v>40554</v>
      </c>
      <c r="D18" s="45" t="s">
        <v>42</v>
      </c>
      <c r="E18" s="43"/>
      <c r="F18" s="44" t="e">
        <f>POWER(10,([1]Parameetrid!$C$2*(LOG10(E18/[1]Parameetrid!$C$3))^2))</f>
        <v>#NUM!</v>
      </c>
      <c r="G18" s="60"/>
      <c r="H18" s="60"/>
      <c r="I18" s="64"/>
      <c r="J18" s="60"/>
      <c r="K18" s="60"/>
      <c r="L18" s="60"/>
      <c r="M18" s="60"/>
      <c r="N18" s="60"/>
      <c r="O18" s="60"/>
      <c r="P18" s="60"/>
      <c r="Q18" s="60"/>
      <c r="R18" s="60"/>
      <c r="S18" s="65">
        <f>MAX(IF(H18="x",0,G18),IF(J18="x",0,I18),IF(L18="x",0,K18))</f>
        <v>0</v>
      </c>
      <c r="T18" s="65">
        <f>MAX(IF(N18="x",0,M18),IF(P18="x",0,O18),IF(R18="x",0,Q18))</f>
        <v>0</v>
      </c>
      <c r="U18" s="66">
        <f>S18+T18</f>
        <v>0</v>
      </c>
      <c r="V18" s="60"/>
      <c r="W18" s="67" t="e">
        <f>U18*F18</f>
        <v>#NUM!</v>
      </c>
      <c r="X18" s="68" t="s">
        <v>108</v>
      </c>
    </row>
    <row r="19" spans="1:26" x14ac:dyDescent="0.15">
      <c r="A19" s="41"/>
      <c r="B19" s="62" t="s">
        <v>39</v>
      </c>
      <c r="C19" s="46">
        <v>41219</v>
      </c>
      <c r="D19" s="45" t="s">
        <v>42</v>
      </c>
      <c r="E19" s="43"/>
      <c r="F19" s="44" t="e">
        <f>POWER(10,([1]Parameetrid!$C$2*(LOG10(E19/[1]Parameetrid!$C$3))^2))</f>
        <v>#NUM!</v>
      </c>
      <c r="G19" s="60"/>
      <c r="H19" s="60"/>
      <c r="I19" s="64"/>
      <c r="J19" s="60"/>
      <c r="K19" s="60"/>
      <c r="L19" s="60"/>
      <c r="M19" s="60"/>
      <c r="N19" s="60"/>
      <c r="O19" s="60"/>
      <c r="P19" s="60"/>
      <c r="Q19" s="60"/>
      <c r="R19" s="60"/>
      <c r="S19" s="65">
        <f>MAX(IF(H19="x",0,G19),IF(J19="x",0,I19),IF(L19="x",0,K19))</f>
        <v>0</v>
      </c>
      <c r="T19" s="65">
        <f>MAX(IF(N19="x",0,M19),IF(P19="x",0,O19),IF(R19="x",0,Q19))</f>
        <v>0</v>
      </c>
      <c r="U19" s="66">
        <f>S19+T19</f>
        <v>0</v>
      </c>
      <c r="V19" s="60"/>
      <c r="W19" s="67" t="e">
        <f>U19*F19</f>
        <v>#NUM!</v>
      </c>
      <c r="X19" s="68" t="s">
        <v>107</v>
      </c>
    </row>
    <row r="20" spans="1:26" x14ac:dyDescent="0.15">
      <c r="A20" s="41"/>
      <c r="B20" s="62" t="s">
        <v>90</v>
      </c>
      <c r="C20" s="46" t="s">
        <v>84</v>
      </c>
      <c r="D20" s="45" t="s">
        <v>42</v>
      </c>
      <c r="E20" s="43"/>
      <c r="F20" s="44" t="e">
        <f>POWER(10,([1]Parameetrid!$C$2*(LOG10(E20/[1]Parameetrid!$C$3))^2))</f>
        <v>#NUM!</v>
      </c>
      <c r="G20" s="60"/>
      <c r="H20" s="60"/>
      <c r="I20" s="64"/>
      <c r="J20" s="60"/>
      <c r="K20" s="60"/>
      <c r="L20" s="60"/>
      <c r="M20" s="60"/>
      <c r="N20" s="60"/>
      <c r="O20" s="60"/>
      <c r="P20" s="60"/>
      <c r="Q20" s="60"/>
      <c r="R20" s="60"/>
      <c r="S20" s="65">
        <f>MAX(IF(H20="x",0,G20),IF(J20="x",0,I20),IF(L20="x",0,K20))</f>
        <v>0</v>
      </c>
      <c r="T20" s="65">
        <f>MAX(IF(N20="x",0,M20),IF(P20="x",0,O20),IF(R20="x",0,Q20))</f>
        <v>0</v>
      </c>
      <c r="U20" s="66">
        <f>S20+T20</f>
        <v>0</v>
      </c>
      <c r="V20" s="60"/>
      <c r="W20" s="67" t="e">
        <f>U20*F20</f>
        <v>#NUM!</v>
      </c>
      <c r="X20" s="68" t="s">
        <v>106</v>
      </c>
    </row>
    <row r="21" spans="1:26" x14ac:dyDescent="0.15">
      <c r="A21" s="92"/>
      <c r="B21" s="91"/>
      <c r="C21" s="91"/>
      <c r="D21" s="91"/>
      <c r="E21" s="91"/>
      <c r="F21" s="91"/>
      <c r="G21" s="91"/>
      <c r="H21" s="91"/>
      <c r="I21" s="91" t="s">
        <v>150</v>
      </c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3"/>
    </row>
    <row r="22" spans="1:26" x14ac:dyDescent="0.15">
      <c r="A22" s="41"/>
      <c r="B22" s="62"/>
      <c r="C22" s="42"/>
      <c r="D22" s="45"/>
      <c r="E22" s="43"/>
      <c r="F22" s="44" t="e">
        <f>POWER(10,([1]Parameetrid!$C$2*(LOG10(E22/[1]Parameetrid!$C$3))^2))</f>
        <v>#NUM!</v>
      </c>
      <c r="G22" s="60"/>
      <c r="H22" s="60"/>
      <c r="I22" s="64"/>
      <c r="J22" s="60"/>
      <c r="K22" s="60"/>
      <c r="L22" s="60"/>
      <c r="M22" s="60"/>
      <c r="N22" s="60"/>
      <c r="O22" s="60"/>
      <c r="P22" s="60"/>
      <c r="Q22" s="60"/>
      <c r="R22" s="60"/>
      <c r="S22" s="65">
        <f>MAX(IF(H22="x",0,G22),IF(J22="x",0,I22),IF(L22="x",0,K22))</f>
        <v>0</v>
      </c>
      <c r="T22" s="65">
        <f>MAX(IF(N22="x",0,M22),IF(P22="x",0,O22),IF(R22="x",0,Q22))</f>
        <v>0</v>
      </c>
      <c r="U22" s="66">
        <f>S22+T22</f>
        <v>0</v>
      </c>
      <c r="V22" s="60"/>
      <c r="W22" s="67" t="e">
        <f>U22*F22</f>
        <v>#NUM!</v>
      </c>
      <c r="X22" s="68"/>
    </row>
    <row r="23" spans="1:26" x14ac:dyDescent="0.15">
      <c r="A23" s="105" t="s">
        <v>55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93"/>
    </row>
    <row r="24" spans="1:26" x14ac:dyDescent="0.15">
      <c r="A24" s="41"/>
      <c r="B24" s="62" t="s">
        <v>109</v>
      </c>
      <c r="C24" s="42">
        <v>38371</v>
      </c>
      <c r="D24" s="45" t="s">
        <v>52</v>
      </c>
      <c r="E24" s="43"/>
      <c r="F24" s="44" t="e">
        <f>POWER(10,([1]Parameetrid!$C$2*(LOG10(E24/[1]Parameetrid!$C$3))^2))</f>
        <v>#NUM!</v>
      </c>
      <c r="G24" s="60"/>
      <c r="H24" s="60"/>
      <c r="I24" s="64"/>
      <c r="J24" s="60"/>
      <c r="K24" s="60"/>
      <c r="L24" s="60"/>
      <c r="M24" s="60"/>
      <c r="N24" s="60"/>
      <c r="O24" s="60"/>
      <c r="P24" s="60"/>
      <c r="Q24" s="60"/>
      <c r="R24" s="60"/>
      <c r="S24" s="65">
        <f>MAX(IF(H24="x",0,G24),IF(J24="x",0,I24),IF(L24="x",0,K24))</f>
        <v>0</v>
      </c>
      <c r="T24" s="65">
        <f>MAX(IF(N24="x",0,M24),IF(P24="x",0,O24),IF(R24="x",0,Q24))</f>
        <v>0</v>
      </c>
      <c r="U24" s="66">
        <f>S24+T24</f>
        <v>0</v>
      </c>
      <c r="V24" s="60"/>
      <c r="W24" s="67" t="e">
        <f>U24*F24</f>
        <v>#NUM!</v>
      </c>
      <c r="X24" s="68"/>
    </row>
    <row r="25" spans="1:26" x14ac:dyDescent="0.15">
      <c r="A25" s="41"/>
      <c r="B25" s="62" t="s">
        <v>63</v>
      </c>
      <c r="C25" s="42">
        <v>35420</v>
      </c>
      <c r="D25" s="45" t="s">
        <v>42</v>
      </c>
      <c r="E25" s="43"/>
      <c r="F25" s="44" t="e">
        <f>POWER(10,([1]Parameetrid!$C$2*(LOG10(E25/[1]Parameetrid!$C$3))^2))</f>
        <v>#NUM!</v>
      </c>
      <c r="G25" s="60"/>
      <c r="H25" s="60"/>
      <c r="I25" s="64"/>
      <c r="J25" s="60"/>
      <c r="K25" s="60"/>
      <c r="L25" s="60"/>
      <c r="M25" s="60"/>
      <c r="N25" s="60"/>
      <c r="O25" s="60"/>
      <c r="P25" s="60"/>
      <c r="Q25" s="60"/>
      <c r="R25" s="60"/>
      <c r="S25" s="65">
        <f>MAX(IF(H25="x",0,G25),IF(J25="x",0,I25),IF(L25="x",0,K25))</f>
        <v>0</v>
      </c>
      <c r="T25" s="65">
        <f>MAX(IF(N25="x",0,M25),IF(P25="x",0,O25),IF(R25="x",0,Q25))</f>
        <v>0</v>
      </c>
      <c r="U25" s="66">
        <f>S25+T25</f>
        <v>0</v>
      </c>
      <c r="V25" s="60"/>
      <c r="W25" s="67" t="e">
        <f>U25*F25</f>
        <v>#NUM!</v>
      </c>
      <c r="X25" s="68" t="s">
        <v>104</v>
      </c>
    </row>
    <row r="26" spans="1:26" x14ac:dyDescent="0.15">
      <c r="A26" s="41"/>
      <c r="B26" s="62" t="s">
        <v>92</v>
      </c>
      <c r="C26" s="42">
        <v>34644</v>
      </c>
      <c r="D26" s="45" t="s">
        <v>100</v>
      </c>
      <c r="E26" s="43"/>
      <c r="F26" s="44" t="e">
        <f>POWER(10,([1]Parameetrid!$C$2*(LOG10(E26/[1]Parameetrid!$C$3))^2))</f>
        <v>#NUM!</v>
      </c>
      <c r="G26" s="60"/>
      <c r="H26" s="60"/>
      <c r="I26" s="64"/>
      <c r="J26" s="60"/>
      <c r="K26" s="60"/>
      <c r="L26" s="60"/>
      <c r="M26" s="60"/>
      <c r="N26" s="60"/>
      <c r="O26" s="60"/>
      <c r="P26" s="60"/>
      <c r="Q26" s="60"/>
      <c r="R26" s="60"/>
      <c r="S26" s="65">
        <f>MAX(IF(H26="x",0,G26),IF(J26="x",0,I26),IF(L26="x",0,K26))</f>
        <v>0</v>
      </c>
      <c r="T26" s="65">
        <f>MAX(IF(N26="x",0,M26),IF(P26="x",0,O26),IF(R26="x",0,Q26))</f>
        <v>0</v>
      </c>
      <c r="U26" s="66">
        <f>S26+T26</f>
        <v>0</v>
      </c>
      <c r="V26" s="60"/>
      <c r="W26" s="67" t="e">
        <f>U26*F26</f>
        <v>#NUM!</v>
      </c>
      <c r="X26" s="68"/>
    </row>
    <row r="27" spans="1:26" x14ac:dyDescent="0.15">
      <c r="A27" s="105" t="s">
        <v>56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93"/>
      <c r="Y27" s="69" t="s">
        <v>76</v>
      </c>
      <c r="Z27" s="39"/>
    </row>
    <row r="28" spans="1:26" x14ac:dyDescent="0.15">
      <c r="A28" s="41"/>
      <c r="B28" s="62" t="s">
        <v>57</v>
      </c>
      <c r="C28" s="46" t="s">
        <v>58</v>
      </c>
      <c r="D28" s="45" t="s">
        <v>64</v>
      </c>
      <c r="E28" s="43"/>
      <c r="F28" s="44" t="e">
        <f>POWER(10,([1]Parameetrid!$C$2*(LOG10(E28/[1]Parameetrid!$C$3))^2))</f>
        <v>#NUM!</v>
      </c>
      <c r="G28" s="60"/>
      <c r="H28" s="60"/>
      <c r="I28" s="64"/>
      <c r="J28" s="60"/>
      <c r="K28" s="60"/>
      <c r="L28" s="60"/>
      <c r="M28" s="60"/>
      <c r="N28" s="60"/>
      <c r="O28" s="60"/>
      <c r="P28" s="60"/>
      <c r="Q28" s="60"/>
      <c r="R28" s="60"/>
      <c r="S28" s="65">
        <f>MAX(IF(H28="x",0,G28),IF(J28="x",0,I28),IF(L28="x",0,K28))</f>
        <v>0</v>
      </c>
      <c r="T28" s="65">
        <f>MAX(IF(N28="x",0,M28),IF(P28="x",0,O28),IF(R28="x",0,Q28))</f>
        <v>0</v>
      </c>
      <c r="U28" s="66">
        <f>S28+T28</f>
        <v>0</v>
      </c>
      <c r="V28" s="60"/>
      <c r="W28" s="67" t="e">
        <f>U28*F28</f>
        <v>#NUM!</v>
      </c>
      <c r="X28" s="68"/>
      <c r="Y28" s="70">
        <v>1.169</v>
      </c>
      <c r="Z28" s="70" t="e">
        <f>W28*Y28</f>
        <v>#NUM!</v>
      </c>
    </row>
    <row r="29" spans="1:26" x14ac:dyDescent="0.15">
      <c r="A29" s="41"/>
      <c r="B29" s="62" t="s">
        <v>62</v>
      </c>
      <c r="C29" s="46">
        <v>33293</v>
      </c>
      <c r="D29" s="45" t="s">
        <v>42</v>
      </c>
      <c r="E29" s="43"/>
      <c r="F29" s="44" t="e">
        <f>POWER(10,([1]Parameetrid!$C$2*(LOG10(E29/[1]Parameetrid!$C$3))^2))</f>
        <v>#NUM!</v>
      </c>
      <c r="G29" s="60"/>
      <c r="H29" s="60"/>
      <c r="I29" s="64"/>
      <c r="J29" s="60"/>
      <c r="K29" s="60"/>
      <c r="L29" s="60"/>
      <c r="M29" s="60"/>
      <c r="N29" s="60"/>
      <c r="O29" s="60"/>
      <c r="P29" s="60"/>
      <c r="Q29" s="60"/>
      <c r="R29" s="60"/>
      <c r="S29" s="65">
        <f>MAX(IF(H29="x",0,G29),IF(J29="x",0,I29),IF(L29="x",0,K29))</f>
        <v>0</v>
      </c>
      <c r="T29" s="65">
        <f>MAX(IF(N29="x",0,M29),IF(P29="x",0,O29),IF(R29="x",0,Q29))</f>
        <v>0</v>
      </c>
      <c r="U29" s="66">
        <f>S29+T29</f>
        <v>0</v>
      </c>
      <c r="V29" s="60"/>
      <c r="W29" s="67" t="e">
        <f>U29*F29</f>
        <v>#NUM!</v>
      </c>
      <c r="X29" s="68" t="s">
        <v>106</v>
      </c>
      <c r="Y29" s="70">
        <v>1.0820000000000001</v>
      </c>
      <c r="Z29" s="70" t="e">
        <f>W29*Y29</f>
        <v>#NUM!</v>
      </c>
    </row>
    <row r="30" spans="1:26" x14ac:dyDescent="0.15">
      <c r="A30" s="10"/>
      <c r="B30" s="10"/>
      <c r="C30" s="10"/>
      <c r="D30" s="11"/>
      <c r="E30" s="12"/>
      <c r="F30" s="13"/>
      <c r="G30" s="10"/>
      <c r="H30" s="10"/>
      <c r="I30" s="14"/>
      <c r="J30" s="14"/>
      <c r="K30" s="11"/>
      <c r="L30" s="11"/>
      <c r="M30" s="10"/>
      <c r="N30" s="10"/>
      <c r="O30" s="14"/>
      <c r="P30" s="14"/>
      <c r="Q30" s="14"/>
      <c r="R30" s="14"/>
      <c r="S30" s="11"/>
      <c r="T30" s="11"/>
      <c r="U30" s="11"/>
      <c r="V30" s="15"/>
      <c r="W30" s="16"/>
    </row>
    <row r="31" spans="1:26" x14ac:dyDescent="0.15">
      <c r="B31" s="17" t="s">
        <v>14</v>
      </c>
      <c r="C31" s="9" t="s">
        <v>34</v>
      </c>
      <c r="D31" s="18"/>
      <c r="E31" s="1"/>
      <c r="F31" s="19" t="s">
        <v>15</v>
      </c>
      <c r="G31" s="9" t="s">
        <v>16</v>
      </c>
      <c r="H31" s="20"/>
      <c r="I31" s="20"/>
      <c r="J31" s="20"/>
      <c r="K31" s="21"/>
      <c r="L31" s="21"/>
      <c r="M31" s="7"/>
      <c r="N31" s="7"/>
      <c r="O31" s="17" t="s">
        <v>17</v>
      </c>
      <c r="P31" s="22" t="s">
        <v>153</v>
      </c>
      <c r="Q31" s="17"/>
      <c r="R31" s="17"/>
      <c r="S31" s="23"/>
      <c r="T31" s="24"/>
    </row>
    <row r="32" spans="1:26" x14ac:dyDescent="0.15">
      <c r="B32" s="10"/>
      <c r="C32" s="9"/>
      <c r="D32" s="18"/>
      <c r="E32" s="25"/>
      <c r="F32" s="8"/>
      <c r="G32" s="9" t="s">
        <v>83</v>
      </c>
      <c r="H32" s="20"/>
      <c r="I32" s="20"/>
      <c r="J32" s="20"/>
      <c r="K32" s="21"/>
      <c r="L32" s="21"/>
      <c r="M32" s="7"/>
      <c r="N32" s="7"/>
      <c r="O32" s="26" t="s">
        <v>18</v>
      </c>
      <c r="P32" s="21" t="s">
        <v>35</v>
      </c>
      <c r="R32" s="26"/>
      <c r="S32" s="23"/>
      <c r="T32" s="6"/>
    </row>
    <row r="33" spans="1:24" x14ac:dyDescent="0.15">
      <c r="C33" s="22"/>
      <c r="G33" s="81" t="s">
        <v>110</v>
      </c>
    </row>
    <row r="34" spans="1:24" x14ac:dyDescent="0.15">
      <c r="C34" s="22"/>
      <c r="G34" s="22"/>
    </row>
    <row r="35" spans="1:24" x14ac:dyDescent="0.15">
      <c r="C35" s="22"/>
      <c r="G35" s="22"/>
    </row>
    <row r="36" spans="1:24" x14ac:dyDescent="0.15">
      <c r="C36" s="22"/>
      <c r="G36" s="22"/>
      <c r="M36" s="4"/>
      <c r="N36" s="4"/>
      <c r="P36" s="22"/>
      <c r="Q36" s="6"/>
      <c r="R36" s="6"/>
      <c r="U36" s="6"/>
    </row>
    <row r="37" spans="1:24" x14ac:dyDescent="0.15">
      <c r="C37" s="22"/>
      <c r="G37" s="22"/>
    </row>
    <row r="38" spans="1:24" x14ac:dyDescent="0.15">
      <c r="C38" s="22"/>
      <c r="G38" s="22"/>
    </row>
    <row r="39" spans="1:24" x14ac:dyDescent="0.15">
      <c r="C39" s="22"/>
      <c r="G39" s="22"/>
    </row>
    <row r="40" spans="1:24" x14ac:dyDescent="0.15">
      <c r="C40" s="22"/>
      <c r="G40" s="22"/>
      <c r="M40" s="4"/>
      <c r="N40" s="4"/>
      <c r="P40" s="22"/>
      <c r="Q40" s="6"/>
      <c r="R40" s="6"/>
      <c r="U40" s="6"/>
    </row>
    <row r="41" spans="1:24" x14ac:dyDescent="0.15">
      <c r="C41" s="22"/>
      <c r="G41" s="22"/>
      <c r="M41" s="4"/>
      <c r="N41" s="4"/>
      <c r="P41" s="22"/>
      <c r="Q41" s="6"/>
      <c r="R41" s="6"/>
      <c r="U41" s="6"/>
    </row>
    <row r="42" spans="1:24" x14ac:dyDescent="0.15">
      <c r="C42" s="22"/>
      <c r="G42" s="22"/>
      <c r="M42" s="4"/>
      <c r="N42" s="4"/>
      <c r="P42" s="22"/>
      <c r="Q42" s="6"/>
      <c r="R42" s="6"/>
      <c r="U42" s="6"/>
    </row>
    <row r="43" spans="1:24" x14ac:dyDescent="0.15">
      <c r="C43" s="22"/>
      <c r="G43" s="22"/>
      <c r="M43" s="4"/>
      <c r="N43" s="4"/>
      <c r="P43" s="22"/>
      <c r="Q43" s="6"/>
      <c r="R43" s="6"/>
      <c r="U43" s="6"/>
    </row>
    <row r="44" spans="1:24" s="57" customFormat="1" x14ac:dyDescent="0.15">
      <c r="A44" s="10"/>
      <c r="B44" s="54"/>
      <c r="C44" s="55"/>
      <c r="D44" s="56"/>
      <c r="E44" s="12"/>
      <c r="F44" s="13"/>
      <c r="G44" s="10"/>
      <c r="H44" s="11"/>
      <c r="J44" s="11"/>
      <c r="K44" s="10"/>
      <c r="L44" s="11"/>
      <c r="M44" s="10"/>
      <c r="N44" s="11"/>
      <c r="O44" s="10"/>
      <c r="P44" s="11"/>
      <c r="Q44" s="10"/>
      <c r="R44" s="11"/>
      <c r="S44" s="56"/>
      <c r="T44" s="56"/>
      <c r="U44" s="56"/>
      <c r="V44" s="15"/>
      <c r="W44" s="16"/>
      <c r="X44" s="58"/>
    </row>
    <row r="45" spans="1:24" ht="18" x14ac:dyDescent="0.2">
      <c r="A45" s="101" t="s">
        <v>101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34"/>
      <c r="S45" s="21"/>
      <c r="T45" s="21"/>
      <c r="U45" s="21"/>
      <c r="V45" s="21"/>
      <c r="W45" s="21"/>
    </row>
    <row r="46" spans="1:24" ht="14.25" x14ac:dyDescent="0.15">
      <c r="A46" s="102" t="s">
        <v>25</v>
      </c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35"/>
      <c r="S46" s="21"/>
      <c r="T46" s="21"/>
      <c r="U46" s="21"/>
      <c r="V46" s="21"/>
      <c r="W46" s="21"/>
    </row>
    <row r="47" spans="1:24" ht="14.25" x14ac:dyDescent="0.15">
      <c r="A47" s="103" t="s">
        <v>148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27"/>
      <c r="S47" s="36"/>
      <c r="T47" s="36"/>
      <c r="U47" s="36"/>
      <c r="V47" s="36"/>
      <c r="W47" s="36"/>
    </row>
    <row r="48" spans="1:24" ht="14.25" x14ac:dyDescent="0.1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36"/>
      <c r="T48" s="36"/>
      <c r="U48" s="36"/>
      <c r="V48" s="36"/>
      <c r="W48" s="36"/>
    </row>
    <row r="49" spans="1:24" ht="13.5" x14ac:dyDescent="0.1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30"/>
      <c r="T49" s="30"/>
      <c r="U49" s="30"/>
      <c r="V49" s="30"/>
      <c r="W49" s="30"/>
    </row>
    <row r="50" spans="1:24" ht="13.5" x14ac:dyDescent="0.15">
      <c r="A50" s="28"/>
      <c r="B50" s="28" t="s">
        <v>26</v>
      </c>
      <c r="C50" s="28" t="s">
        <v>94</v>
      </c>
      <c r="D50" s="28"/>
      <c r="E50" s="28"/>
      <c r="F50" s="28"/>
      <c r="G50" s="28" t="s">
        <v>43</v>
      </c>
      <c r="H50" s="28"/>
      <c r="I50" s="28"/>
      <c r="J50" s="28"/>
      <c r="K50" s="28"/>
      <c r="L50" s="28"/>
      <c r="M50" s="28"/>
      <c r="N50" s="28"/>
      <c r="O50" s="28"/>
      <c r="P50" s="29"/>
      <c r="Q50" s="29"/>
      <c r="R50" s="28"/>
      <c r="S50" s="30"/>
      <c r="T50" s="30"/>
      <c r="U50" s="30"/>
      <c r="V50" s="30"/>
      <c r="W50" s="30"/>
    </row>
    <row r="51" spans="1:24" ht="13.5" x14ac:dyDescent="0.15">
      <c r="A51" s="28"/>
      <c r="B51" s="28" t="s">
        <v>28</v>
      </c>
      <c r="C51" s="31" t="s">
        <v>93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9"/>
      <c r="Q51" s="29"/>
      <c r="R51" s="28"/>
      <c r="S51" s="30"/>
      <c r="T51" s="30"/>
      <c r="U51" s="30"/>
      <c r="V51" s="30"/>
      <c r="W51" s="30"/>
    </row>
    <row r="52" spans="1:24" x14ac:dyDescent="0.15">
      <c r="M52" s="4"/>
      <c r="N52" s="4"/>
      <c r="Q52" s="6"/>
      <c r="R52" s="6"/>
      <c r="U52" s="6"/>
    </row>
    <row r="53" spans="1:24" x14ac:dyDescent="0.15">
      <c r="A53" s="104" t="s">
        <v>0</v>
      </c>
      <c r="B53" s="104"/>
      <c r="C53" s="104"/>
      <c r="D53" s="104"/>
      <c r="E53" s="104"/>
      <c r="F53" s="104"/>
      <c r="G53" s="104" t="s">
        <v>1</v>
      </c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38"/>
      <c r="S53" s="104" t="s">
        <v>2</v>
      </c>
      <c r="T53" s="104"/>
      <c r="U53" s="104"/>
      <c r="V53" s="104"/>
      <c r="W53" s="104"/>
      <c r="X53" s="49" t="s">
        <v>36</v>
      </c>
    </row>
    <row r="54" spans="1:24" ht="12.75" customHeight="1" x14ac:dyDescent="0.15">
      <c r="A54" s="95" t="s">
        <v>3</v>
      </c>
      <c r="B54" s="95" t="s">
        <v>4</v>
      </c>
      <c r="C54" s="95" t="s">
        <v>5</v>
      </c>
      <c r="D54" s="95" t="s">
        <v>6</v>
      </c>
      <c r="E54" s="96" t="s">
        <v>7</v>
      </c>
      <c r="F54" s="97" t="s">
        <v>8</v>
      </c>
      <c r="G54" s="98" t="s">
        <v>9</v>
      </c>
      <c r="H54" s="98"/>
      <c r="I54" s="98"/>
      <c r="J54" s="98"/>
      <c r="K54" s="98"/>
      <c r="L54" s="40"/>
      <c r="M54" s="98" t="s">
        <v>10</v>
      </c>
      <c r="N54" s="98"/>
      <c r="O54" s="98"/>
      <c r="P54" s="98"/>
      <c r="Q54" s="98"/>
      <c r="R54" s="40"/>
      <c r="S54" s="98" t="s">
        <v>33</v>
      </c>
      <c r="T54" s="98" t="s">
        <v>32</v>
      </c>
      <c r="U54" s="98" t="s">
        <v>11</v>
      </c>
      <c r="V54" s="99" t="s">
        <v>12</v>
      </c>
      <c r="W54" s="94" t="s">
        <v>13</v>
      </c>
      <c r="X54" s="51" t="s">
        <v>37</v>
      </c>
    </row>
    <row r="55" spans="1:24" x14ac:dyDescent="0.15">
      <c r="A55" s="95"/>
      <c r="B55" s="95"/>
      <c r="C55" s="95"/>
      <c r="D55" s="95"/>
      <c r="E55" s="96"/>
      <c r="F55" s="97"/>
      <c r="G55" s="40">
        <v>1</v>
      </c>
      <c r="H55" s="40"/>
      <c r="I55" s="40">
        <v>2</v>
      </c>
      <c r="J55" s="40"/>
      <c r="K55" s="40">
        <v>3</v>
      </c>
      <c r="L55" s="40"/>
      <c r="M55" s="40">
        <v>1</v>
      </c>
      <c r="N55" s="40"/>
      <c r="O55" s="40">
        <v>2</v>
      </c>
      <c r="P55" s="40"/>
      <c r="Q55" s="40">
        <v>3</v>
      </c>
      <c r="R55" s="40"/>
      <c r="S55" s="98"/>
      <c r="T55" s="98"/>
      <c r="U55" s="98"/>
      <c r="V55" s="99"/>
      <c r="W55" s="94"/>
      <c r="X55" s="37" t="s">
        <v>38</v>
      </c>
    </row>
    <row r="56" spans="1:24" x14ac:dyDescent="0.15">
      <c r="A56" s="105" t="s">
        <v>31</v>
      </c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52"/>
    </row>
    <row r="57" spans="1:24" x14ac:dyDescent="0.15">
      <c r="A57" s="41"/>
      <c r="B57" s="62" t="s">
        <v>20</v>
      </c>
      <c r="C57" s="46">
        <v>40009</v>
      </c>
      <c r="D57" s="45" t="s">
        <v>42</v>
      </c>
      <c r="E57" s="43"/>
      <c r="F57" s="44" t="e">
        <f>POWER(10,([1]Parameetrid!$C$2*(LOG10(E57/[1]Parameetrid!$C$3))^2))</f>
        <v>#NUM!</v>
      </c>
      <c r="G57" s="60"/>
      <c r="H57" s="60"/>
      <c r="I57" s="64"/>
      <c r="J57" s="60"/>
      <c r="K57" s="60"/>
      <c r="L57" s="60"/>
      <c r="M57" s="60"/>
      <c r="N57" s="60"/>
      <c r="O57" s="60"/>
      <c r="P57" s="60"/>
      <c r="Q57" s="60"/>
      <c r="R57" s="60"/>
      <c r="S57" s="65">
        <f t="shared" ref="S57:S63" si="0">MAX(IF(H57="x",0,G57),IF(J57="x",0,I57),IF(L57="x",0,K57))</f>
        <v>0</v>
      </c>
      <c r="T57" s="65">
        <f t="shared" ref="T57:T63" si="1">MAX(IF(N57="x",0,M57),IF(P57="x",0,O57),IF(R57="x",0,Q57))</f>
        <v>0</v>
      </c>
      <c r="U57" s="72">
        <f t="shared" ref="U57:U63" si="2">S57+T57</f>
        <v>0</v>
      </c>
      <c r="V57" s="60"/>
      <c r="W57" s="67" t="e">
        <f t="shared" ref="W57:W63" si="3">U57*F57</f>
        <v>#NUM!</v>
      </c>
      <c r="X57" s="68" t="s">
        <v>105</v>
      </c>
    </row>
    <row r="58" spans="1:24" x14ac:dyDescent="0.15">
      <c r="A58" s="41"/>
      <c r="B58" s="63" t="s">
        <v>48</v>
      </c>
      <c r="C58" s="46">
        <v>40123</v>
      </c>
      <c r="D58" s="45" t="s">
        <v>49</v>
      </c>
      <c r="E58" s="43"/>
      <c r="F58" s="44" t="e">
        <f>POWER(10,([1]Parameetrid!$C$2*(LOG10(E58/[1]Parameetrid!$C$3))^2))</f>
        <v>#NUM!</v>
      </c>
      <c r="G58" s="60"/>
      <c r="H58" s="60"/>
      <c r="I58" s="64"/>
      <c r="J58" s="60"/>
      <c r="K58" s="60"/>
      <c r="L58" s="60"/>
      <c r="M58" s="60"/>
      <c r="N58" s="60"/>
      <c r="O58" s="60"/>
      <c r="P58" s="60"/>
      <c r="Q58" s="60"/>
      <c r="R58" s="60"/>
      <c r="S58" s="65">
        <f t="shared" si="0"/>
        <v>0</v>
      </c>
      <c r="T58" s="65">
        <f t="shared" si="1"/>
        <v>0</v>
      </c>
      <c r="U58" s="66">
        <f t="shared" si="2"/>
        <v>0</v>
      </c>
      <c r="V58" s="60"/>
      <c r="W58" s="67" t="e">
        <f t="shared" si="3"/>
        <v>#NUM!</v>
      </c>
      <c r="X58" s="68" t="s">
        <v>104</v>
      </c>
    </row>
    <row r="59" spans="1:24" x14ac:dyDescent="0.15">
      <c r="A59" s="41"/>
      <c r="B59" s="63" t="s">
        <v>72</v>
      </c>
      <c r="C59" s="46">
        <v>40187</v>
      </c>
      <c r="D59" s="45" t="s">
        <v>42</v>
      </c>
      <c r="E59" s="43"/>
      <c r="F59" s="44" t="e">
        <f>POWER(10,([1]Parameetrid!$C$2*(LOG10(E59/[1]Parameetrid!$C$3))^2))</f>
        <v>#NUM!</v>
      </c>
      <c r="G59" s="60"/>
      <c r="H59" s="60"/>
      <c r="I59" s="64"/>
      <c r="J59" s="60"/>
      <c r="K59" s="60"/>
      <c r="L59" s="60"/>
      <c r="M59" s="60"/>
      <c r="N59" s="60"/>
      <c r="O59" s="60"/>
      <c r="P59" s="60"/>
      <c r="Q59" s="60"/>
      <c r="R59" s="60"/>
      <c r="S59" s="65">
        <f t="shared" si="0"/>
        <v>0</v>
      </c>
      <c r="T59" s="65">
        <f t="shared" si="1"/>
        <v>0</v>
      </c>
      <c r="U59" s="66">
        <f t="shared" si="2"/>
        <v>0</v>
      </c>
      <c r="V59" s="60"/>
      <c r="W59" s="67" t="e">
        <f t="shared" si="3"/>
        <v>#NUM!</v>
      </c>
      <c r="X59" s="68" t="s">
        <v>104</v>
      </c>
    </row>
    <row r="60" spans="1:24" x14ac:dyDescent="0.15">
      <c r="A60" s="41"/>
      <c r="B60" s="63" t="s">
        <v>86</v>
      </c>
      <c r="C60" s="46">
        <v>39903</v>
      </c>
      <c r="D60" s="45" t="s">
        <v>85</v>
      </c>
      <c r="E60" s="43"/>
      <c r="F60" s="44" t="e">
        <f>POWER(10,([1]Parameetrid!$C$2*(LOG10(E60/[1]Parameetrid!$C$3))^2))</f>
        <v>#NUM!</v>
      </c>
      <c r="G60" s="60"/>
      <c r="H60" s="60"/>
      <c r="I60" s="64"/>
      <c r="J60" s="60"/>
      <c r="K60" s="60"/>
      <c r="L60" s="60"/>
      <c r="M60" s="60"/>
      <c r="N60" s="60"/>
      <c r="O60" s="60"/>
      <c r="P60" s="60"/>
      <c r="Q60" s="60"/>
      <c r="R60" s="60"/>
      <c r="S60" s="65">
        <f t="shared" si="0"/>
        <v>0</v>
      </c>
      <c r="T60" s="65">
        <f t="shared" si="1"/>
        <v>0</v>
      </c>
      <c r="U60" s="66">
        <f t="shared" si="2"/>
        <v>0</v>
      </c>
      <c r="V60" s="60"/>
      <c r="W60" s="67" t="e">
        <f t="shared" si="3"/>
        <v>#NUM!</v>
      </c>
      <c r="X60" s="68"/>
    </row>
    <row r="61" spans="1:24" x14ac:dyDescent="0.15">
      <c r="A61" s="41"/>
      <c r="B61" s="63" t="s">
        <v>91</v>
      </c>
      <c r="C61" s="46">
        <v>39928</v>
      </c>
      <c r="D61" s="45" t="s">
        <v>85</v>
      </c>
      <c r="E61" s="43"/>
      <c r="F61" s="44" t="e">
        <f>POWER(10,([1]Parameetrid!$C$2*(LOG10(E61/[1]Parameetrid!$C$3))^2))</f>
        <v>#NUM!</v>
      </c>
      <c r="G61" s="60"/>
      <c r="H61" s="60"/>
      <c r="I61" s="64"/>
      <c r="J61" s="60"/>
      <c r="K61" s="60"/>
      <c r="L61" s="60"/>
      <c r="M61" s="60"/>
      <c r="N61" s="60"/>
      <c r="O61" s="60"/>
      <c r="P61" s="60"/>
      <c r="Q61" s="60"/>
      <c r="R61" s="60"/>
      <c r="S61" s="65">
        <f t="shared" si="0"/>
        <v>0</v>
      </c>
      <c r="T61" s="65">
        <f t="shared" si="1"/>
        <v>0</v>
      </c>
      <c r="U61" s="66">
        <f t="shared" si="2"/>
        <v>0</v>
      </c>
      <c r="V61" s="60"/>
      <c r="W61" s="67" t="e">
        <f t="shared" si="3"/>
        <v>#NUM!</v>
      </c>
      <c r="X61" s="68"/>
    </row>
    <row r="62" spans="1:24" x14ac:dyDescent="0.15">
      <c r="A62" s="41"/>
      <c r="B62" s="63" t="s">
        <v>89</v>
      </c>
      <c r="C62" s="46">
        <v>40305</v>
      </c>
      <c r="D62" s="45" t="s">
        <v>54</v>
      </c>
      <c r="E62" s="43"/>
      <c r="F62" s="44" t="e">
        <f>POWER(10,([1]Parameetrid!$C$2*(LOG10(E62/[1]Parameetrid!$C$3))^2))</f>
        <v>#NUM!</v>
      </c>
      <c r="G62" s="60"/>
      <c r="H62" s="60"/>
      <c r="I62" s="64"/>
      <c r="J62" s="60"/>
      <c r="K62" s="60"/>
      <c r="L62" s="60"/>
      <c r="M62" s="60"/>
      <c r="N62" s="60"/>
      <c r="O62" s="60"/>
      <c r="P62" s="60"/>
      <c r="Q62" s="60"/>
      <c r="R62" s="60"/>
      <c r="S62" s="65">
        <f t="shared" si="0"/>
        <v>0</v>
      </c>
      <c r="T62" s="65">
        <f t="shared" si="1"/>
        <v>0</v>
      </c>
      <c r="U62" s="66">
        <f t="shared" si="2"/>
        <v>0</v>
      </c>
      <c r="V62" s="60"/>
      <c r="W62" s="67" t="e">
        <f t="shared" si="3"/>
        <v>#NUM!</v>
      </c>
      <c r="X62" s="68"/>
    </row>
    <row r="63" spans="1:24" x14ac:dyDescent="0.15">
      <c r="A63" s="41"/>
      <c r="B63" s="63" t="s">
        <v>141</v>
      </c>
      <c r="C63" s="46" t="s">
        <v>140</v>
      </c>
      <c r="D63" s="45" t="s">
        <v>85</v>
      </c>
      <c r="E63" s="43"/>
      <c r="F63" s="44" t="e">
        <f>POWER(10,([1]Parameetrid!$C$2*(LOG10(E63/[1]Parameetrid!$C$3))^2))</f>
        <v>#NUM!</v>
      </c>
      <c r="G63" s="60"/>
      <c r="H63" s="60"/>
      <c r="I63" s="64"/>
      <c r="J63" s="60"/>
      <c r="K63" s="60"/>
      <c r="L63" s="60"/>
      <c r="M63" s="60"/>
      <c r="N63" s="60"/>
      <c r="O63" s="60"/>
      <c r="P63" s="60"/>
      <c r="Q63" s="60"/>
      <c r="R63" s="60"/>
      <c r="S63" s="65">
        <f t="shared" si="0"/>
        <v>0</v>
      </c>
      <c r="T63" s="65">
        <f t="shared" si="1"/>
        <v>0</v>
      </c>
      <c r="U63" s="66">
        <f t="shared" si="2"/>
        <v>0</v>
      </c>
      <c r="V63" s="60"/>
      <c r="W63" s="67" t="e">
        <f t="shared" si="3"/>
        <v>#NUM!</v>
      </c>
      <c r="X63" s="68"/>
    </row>
    <row r="64" spans="1:24" x14ac:dyDescent="0.15">
      <c r="A64" s="100" t="s">
        <v>44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85"/>
    </row>
    <row r="65" spans="1:24" x14ac:dyDescent="0.15">
      <c r="A65" s="41"/>
      <c r="B65" s="62" t="s">
        <v>134</v>
      </c>
      <c r="C65" s="42">
        <v>42130</v>
      </c>
      <c r="D65" s="45" t="s">
        <v>54</v>
      </c>
      <c r="E65" s="43"/>
      <c r="F65" s="53" t="e">
        <f>POWER(10,([1]Parameetrid!$B$2*(LOG10(E65/[1]Parameetrid!$B$3))^2))</f>
        <v>#NUM!</v>
      </c>
      <c r="G65" s="60"/>
      <c r="H65" s="60"/>
      <c r="I65" s="64"/>
      <c r="J65" s="60"/>
      <c r="K65" s="60"/>
      <c r="L65" s="60"/>
      <c r="M65" s="60"/>
      <c r="N65" s="60"/>
      <c r="O65" s="60"/>
      <c r="P65" s="60"/>
      <c r="Q65" s="60"/>
      <c r="R65" s="60"/>
      <c r="S65" s="65">
        <f t="shared" ref="S65:S70" si="4">MAX(IF(H65="x",0,G65),IF(J65="x",0,I65),IF(L65="x",0,K65))</f>
        <v>0</v>
      </c>
      <c r="T65" s="65">
        <f t="shared" ref="T65:T70" si="5">MAX(IF(N65="x",0,M65),IF(P65="x",0,O65),IF(R65="x",0,Q65))</f>
        <v>0</v>
      </c>
      <c r="U65" s="66">
        <f t="shared" ref="U65:U70" si="6">S65+T65</f>
        <v>0</v>
      </c>
      <c r="V65" s="60"/>
      <c r="W65" s="67" t="e">
        <f t="shared" ref="W65:W70" si="7">U65*F65</f>
        <v>#NUM!</v>
      </c>
      <c r="X65" s="68"/>
    </row>
    <row r="66" spans="1:24" x14ac:dyDescent="0.15">
      <c r="A66" s="41"/>
      <c r="B66" s="82" t="s">
        <v>135</v>
      </c>
      <c r="C66" s="46">
        <v>41553</v>
      </c>
      <c r="D66" s="45" t="s">
        <v>54</v>
      </c>
      <c r="E66" s="43"/>
      <c r="F66" s="53" t="e">
        <f>POWER(10,([1]Parameetrid!$B$2*(LOG10(E66/[1]Parameetrid!$B$3))^2))</f>
        <v>#NUM!</v>
      </c>
      <c r="G66" s="60"/>
      <c r="H66" s="60"/>
      <c r="I66" s="64"/>
      <c r="J66" s="60"/>
      <c r="K66" s="60"/>
      <c r="L66" s="60"/>
      <c r="M66" s="60"/>
      <c r="N66" s="60"/>
      <c r="O66" s="60"/>
      <c r="P66" s="60"/>
      <c r="Q66" s="60"/>
      <c r="R66" s="60"/>
      <c r="S66" s="65">
        <f t="shared" si="4"/>
        <v>0</v>
      </c>
      <c r="T66" s="65">
        <f t="shared" si="5"/>
        <v>0</v>
      </c>
      <c r="U66" s="66">
        <f t="shared" si="6"/>
        <v>0</v>
      </c>
      <c r="V66" s="60"/>
      <c r="W66" s="67" t="e">
        <f t="shared" si="7"/>
        <v>#NUM!</v>
      </c>
      <c r="X66" s="68"/>
    </row>
    <row r="67" spans="1:24" x14ac:dyDescent="0.15">
      <c r="A67" s="41"/>
      <c r="B67" s="62" t="s">
        <v>136</v>
      </c>
      <c r="C67" s="42">
        <v>42004</v>
      </c>
      <c r="D67" s="83" t="s">
        <v>54</v>
      </c>
      <c r="E67" s="43"/>
      <c r="F67" s="53" t="e">
        <f>POWER(10,([1]Parameetrid!$B$2*(LOG10(E67/[1]Parameetrid!$B$3))^2))</f>
        <v>#NUM!</v>
      </c>
      <c r="G67" s="60"/>
      <c r="H67" s="60"/>
      <c r="I67" s="64"/>
      <c r="J67" s="60"/>
      <c r="K67" s="60"/>
      <c r="L67" s="60"/>
      <c r="M67" s="60"/>
      <c r="N67" s="60"/>
      <c r="O67" s="60"/>
      <c r="P67" s="60"/>
      <c r="Q67" s="60"/>
      <c r="R67" s="60"/>
      <c r="S67" s="65">
        <f t="shared" si="4"/>
        <v>0</v>
      </c>
      <c r="T67" s="65">
        <f t="shared" si="5"/>
        <v>0</v>
      </c>
      <c r="U67" s="66">
        <f t="shared" si="6"/>
        <v>0</v>
      </c>
      <c r="V67" s="60"/>
      <c r="W67" s="67" t="e">
        <f t="shared" si="7"/>
        <v>#NUM!</v>
      </c>
      <c r="X67" s="68"/>
    </row>
    <row r="68" spans="1:24" x14ac:dyDescent="0.15">
      <c r="A68" s="41"/>
      <c r="B68" s="62" t="s">
        <v>87</v>
      </c>
      <c r="C68" s="42">
        <v>41602</v>
      </c>
      <c r="D68" s="45" t="s">
        <v>54</v>
      </c>
      <c r="E68" s="43"/>
      <c r="F68" s="53" t="e">
        <f>POWER(10,([1]Parameetrid!$B$2*(LOG10(E68/[1]Parameetrid!$B$3))^2))</f>
        <v>#NUM!</v>
      </c>
      <c r="G68" s="60"/>
      <c r="H68" s="60"/>
      <c r="I68" s="64"/>
      <c r="J68" s="60"/>
      <c r="K68" s="60"/>
      <c r="L68" s="60"/>
      <c r="M68" s="60"/>
      <c r="N68" s="60"/>
      <c r="O68" s="60"/>
      <c r="P68" s="60"/>
      <c r="Q68" s="60"/>
      <c r="R68" s="60"/>
      <c r="S68" s="65">
        <f t="shared" si="4"/>
        <v>0</v>
      </c>
      <c r="T68" s="65">
        <f t="shared" si="5"/>
        <v>0</v>
      </c>
      <c r="U68" s="66">
        <f t="shared" si="6"/>
        <v>0</v>
      </c>
      <c r="V68" s="60"/>
      <c r="W68" s="67" t="e">
        <f t="shared" si="7"/>
        <v>#NUM!</v>
      </c>
      <c r="X68" s="68"/>
    </row>
    <row r="69" spans="1:24" x14ac:dyDescent="0.15">
      <c r="A69" s="41"/>
      <c r="B69" s="62" t="s">
        <v>142</v>
      </c>
      <c r="C69" s="42">
        <v>42078</v>
      </c>
      <c r="D69" s="45" t="s">
        <v>85</v>
      </c>
      <c r="E69" s="43"/>
      <c r="F69" s="53" t="e">
        <f>POWER(10,([1]Parameetrid!$B$2*(LOG10(E69/[1]Parameetrid!$B$3))^2))</f>
        <v>#NUM!</v>
      </c>
      <c r="G69" s="60"/>
      <c r="H69" s="60"/>
      <c r="I69" s="64"/>
      <c r="J69" s="60"/>
      <c r="K69" s="60"/>
      <c r="L69" s="60"/>
      <c r="M69" s="60"/>
      <c r="N69" s="60"/>
      <c r="O69" s="60"/>
      <c r="P69" s="60"/>
      <c r="Q69" s="60"/>
      <c r="R69" s="60"/>
      <c r="S69" s="65">
        <f t="shared" si="4"/>
        <v>0</v>
      </c>
      <c r="T69" s="65">
        <f t="shared" si="5"/>
        <v>0</v>
      </c>
      <c r="U69" s="66">
        <f t="shared" si="6"/>
        <v>0</v>
      </c>
      <c r="V69" s="60"/>
      <c r="W69" s="67" t="e">
        <f t="shared" si="7"/>
        <v>#NUM!</v>
      </c>
      <c r="X69" s="68"/>
    </row>
    <row r="70" spans="1:24" x14ac:dyDescent="0.15">
      <c r="A70" s="41"/>
      <c r="B70" s="62" t="s">
        <v>161</v>
      </c>
      <c r="C70" s="42">
        <v>2013</v>
      </c>
      <c r="D70" s="45" t="s">
        <v>50</v>
      </c>
      <c r="E70" s="43"/>
      <c r="F70" s="53" t="e">
        <f>POWER(10,([1]Parameetrid!$B$2*(LOG10(E70/[1]Parameetrid!$B$3))^2))</f>
        <v>#NUM!</v>
      </c>
      <c r="G70" s="60"/>
      <c r="H70" s="60"/>
      <c r="I70" s="64"/>
      <c r="J70" s="60"/>
      <c r="K70" s="60"/>
      <c r="L70" s="60"/>
      <c r="M70" s="60"/>
      <c r="N70" s="60"/>
      <c r="O70" s="60"/>
      <c r="P70" s="60"/>
      <c r="Q70" s="60"/>
      <c r="R70" s="60"/>
      <c r="S70" s="65">
        <f t="shared" si="4"/>
        <v>0</v>
      </c>
      <c r="T70" s="65">
        <f t="shared" si="5"/>
        <v>0</v>
      </c>
      <c r="U70" s="66">
        <f t="shared" si="6"/>
        <v>0</v>
      </c>
      <c r="V70" s="60"/>
      <c r="W70" s="67" t="e">
        <f t="shared" si="7"/>
        <v>#NUM!</v>
      </c>
      <c r="X70" s="68"/>
    </row>
    <row r="71" spans="1:24" x14ac:dyDescent="0.15">
      <c r="A71" s="10"/>
      <c r="B71" s="10"/>
      <c r="C71" s="10"/>
      <c r="D71" s="11"/>
      <c r="E71" s="12"/>
      <c r="F71" s="13"/>
      <c r="G71" s="10"/>
      <c r="H71" s="10"/>
      <c r="I71" s="14"/>
      <c r="J71" s="14"/>
      <c r="K71" s="11"/>
      <c r="L71" s="11"/>
      <c r="M71" s="10"/>
      <c r="N71" s="10"/>
      <c r="O71" s="14"/>
      <c r="P71" s="14"/>
      <c r="Q71" s="14"/>
      <c r="R71" s="14"/>
      <c r="S71" s="11"/>
      <c r="T71" s="11"/>
      <c r="U71" s="11"/>
      <c r="V71" s="15"/>
      <c r="W71" s="16"/>
    </row>
    <row r="72" spans="1:24" x14ac:dyDescent="0.15">
      <c r="B72" s="17" t="s">
        <v>14</v>
      </c>
      <c r="C72" s="9" t="s">
        <v>59</v>
      </c>
      <c r="D72" s="18"/>
      <c r="E72" s="1"/>
      <c r="F72" s="19" t="s">
        <v>15</v>
      </c>
      <c r="G72" s="9" t="s">
        <v>16</v>
      </c>
      <c r="H72" s="20"/>
      <c r="I72" s="20"/>
      <c r="J72" s="20"/>
      <c r="K72" s="21"/>
      <c r="L72" s="21"/>
      <c r="M72" s="7"/>
      <c r="N72" s="7"/>
      <c r="O72" s="17" t="s">
        <v>17</v>
      </c>
      <c r="P72" s="22"/>
      <c r="Q72" s="17"/>
      <c r="R72" s="48" t="s">
        <v>61</v>
      </c>
      <c r="S72" s="23" t="s">
        <v>82</v>
      </c>
      <c r="T72" s="24"/>
    </row>
    <row r="73" spans="1:24" x14ac:dyDescent="0.15">
      <c r="B73" s="10"/>
      <c r="C73" s="9"/>
      <c r="D73" s="18"/>
      <c r="E73" s="25"/>
      <c r="F73" s="8"/>
      <c r="G73" s="81" t="s">
        <v>110</v>
      </c>
      <c r="H73" s="20"/>
      <c r="I73" s="20"/>
      <c r="J73" s="20"/>
      <c r="K73" s="21"/>
      <c r="L73" s="21"/>
      <c r="M73" s="7"/>
      <c r="N73" s="7"/>
      <c r="O73" s="26" t="s">
        <v>18</v>
      </c>
      <c r="P73" s="21"/>
      <c r="R73" s="26"/>
      <c r="S73" s="23" t="s">
        <v>95</v>
      </c>
      <c r="T73" s="6"/>
    </row>
    <row r="74" spans="1:24" x14ac:dyDescent="0.15">
      <c r="B74" s="10"/>
      <c r="C74" s="9"/>
      <c r="D74" s="18"/>
      <c r="E74" s="25"/>
      <c r="F74" s="8"/>
      <c r="G74" s="22" t="s">
        <v>83</v>
      </c>
      <c r="H74" s="20"/>
      <c r="I74" s="20"/>
      <c r="J74" s="20"/>
      <c r="K74" s="21"/>
      <c r="L74" s="21"/>
      <c r="M74" s="7"/>
      <c r="N74" s="7"/>
      <c r="O74" s="26"/>
      <c r="P74" s="21"/>
      <c r="R74" s="26"/>
      <c r="S74" s="23"/>
      <c r="T74" s="6"/>
    </row>
    <row r="75" spans="1:24" x14ac:dyDescent="0.15">
      <c r="B75" s="10"/>
      <c r="C75" s="9"/>
      <c r="D75" s="18"/>
      <c r="E75" s="25"/>
      <c r="F75" s="8"/>
      <c r="G75" s="22"/>
      <c r="H75" s="20"/>
      <c r="I75" s="20"/>
      <c r="J75" s="20"/>
      <c r="K75" s="21"/>
      <c r="L75" s="21"/>
      <c r="M75" s="7"/>
      <c r="N75" s="7"/>
      <c r="O75" s="26"/>
      <c r="P75" s="21"/>
      <c r="R75" s="26"/>
      <c r="S75" s="23"/>
      <c r="T75" s="6"/>
    </row>
    <row r="76" spans="1:24" x14ac:dyDescent="0.15">
      <c r="B76" s="10"/>
      <c r="C76" s="9"/>
      <c r="D76" s="18"/>
      <c r="E76" s="25"/>
      <c r="F76" s="8"/>
      <c r="G76" s="22"/>
      <c r="H76" s="20"/>
      <c r="I76" s="20"/>
      <c r="J76" s="20"/>
      <c r="K76" s="21"/>
      <c r="L76" s="21"/>
      <c r="M76" s="7"/>
      <c r="N76" s="7"/>
      <c r="O76" s="26"/>
      <c r="P76" s="21"/>
      <c r="R76" s="26"/>
      <c r="S76" s="23"/>
      <c r="T76" s="6"/>
    </row>
    <row r="77" spans="1:24" x14ac:dyDescent="0.15">
      <c r="B77" s="10"/>
      <c r="C77" s="9"/>
      <c r="D77" s="18"/>
      <c r="E77" s="25"/>
      <c r="F77" s="8"/>
      <c r="G77" s="22"/>
      <c r="H77" s="20"/>
      <c r="I77" s="20"/>
      <c r="J77" s="20"/>
      <c r="K77" s="21"/>
      <c r="L77" s="21"/>
      <c r="M77" s="7"/>
      <c r="N77" s="7"/>
      <c r="O77" s="26"/>
      <c r="P77" s="21"/>
      <c r="R77" s="26"/>
      <c r="S77" s="23"/>
      <c r="T77" s="6"/>
    </row>
    <row r="78" spans="1:24" x14ac:dyDescent="0.15">
      <c r="B78" s="10"/>
      <c r="C78" s="9"/>
      <c r="D78" s="18"/>
      <c r="E78" s="25"/>
      <c r="F78" s="8"/>
      <c r="G78" s="22"/>
      <c r="H78" s="20"/>
      <c r="I78" s="20"/>
      <c r="J78" s="20"/>
      <c r="K78" s="21"/>
      <c r="L78" s="21"/>
      <c r="M78" s="7"/>
      <c r="N78" s="7"/>
      <c r="O78" s="26"/>
      <c r="P78" s="21"/>
      <c r="R78" s="26"/>
      <c r="S78" s="23"/>
      <c r="T78" s="6"/>
    </row>
    <row r="79" spans="1:24" s="57" customFormat="1" x14ac:dyDescent="0.15">
      <c r="A79" s="10"/>
      <c r="B79" s="54"/>
      <c r="C79" s="55"/>
      <c r="D79" s="56"/>
      <c r="E79" s="12"/>
      <c r="F79" s="13"/>
      <c r="G79" s="10"/>
      <c r="H79" s="11"/>
      <c r="J79" s="11"/>
      <c r="K79" s="10"/>
      <c r="L79" s="11"/>
      <c r="M79" s="10"/>
      <c r="N79" s="11"/>
      <c r="O79" s="10"/>
      <c r="P79" s="11"/>
      <c r="Q79" s="10"/>
      <c r="R79" s="11"/>
      <c r="S79" s="56"/>
      <c r="T79" s="56"/>
      <c r="U79" s="56"/>
      <c r="V79" s="15"/>
      <c r="W79" s="16"/>
      <c r="X79" s="58"/>
    </row>
    <row r="80" spans="1:24" s="57" customFormat="1" x14ac:dyDescent="0.15">
      <c r="A80" s="10"/>
      <c r="B80" s="54"/>
      <c r="C80" s="55"/>
      <c r="D80" s="56"/>
      <c r="E80" s="12"/>
      <c r="F80" s="13"/>
      <c r="G80" s="10"/>
      <c r="H80" s="11"/>
      <c r="J80" s="11"/>
      <c r="K80" s="10"/>
      <c r="L80" s="11"/>
      <c r="M80" s="10"/>
      <c r="N80" s="11"/>
      <c r="O80" s="10"/>
      <c r="P80" s="11"/>
      <c r="Q80" s="10"/>
      <c r="R80" s="11"/>
      <c r="S80" s="56"/>
      <c r="T80" s="56"/>
      <c r="U80" s="56"/>
      <c r="V80" s="15"/>
      <c r="W80" s="16"/>
      <c r="X80" s="58"/>
    </row>
    <row r="81" spans="1:24" ht="18" x14ac:dyDescent="0.2">
      <c r="A81" s="101" t="s">
        <v>101</v>
      </c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34"/>
      <c r="S81" s="21"/>
      <c r="T81" s="21"/>
      <c r="U81" s="21"/>
      <c r="V81" s="21"/>
      <c r="W81" s="21"/>
    </row>
    <row r="82" spans="1:24" ht="14.25" x14ac:dyDescent="0.15">
      <c r="A82" s="102" t="s">
        <v>25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35"/>
      <c r="S82" s="21"/>
      <c r="T82" s="21"/>
      <c r="U82" s="21"/>
      <c r="V82" s="21"/>
      <c r="W82" s="21"/>
    </row>
    <row r="83" spans="1:24" ht="14.25" x14ac:dyDescent="0.15">
      <c r="A83" s="103" t="s">
        <v>148</v>
      </c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27"/>
      <c r="S83" s="36"/>
      <c r="T83" s="36"/>
      <c r="U83" s="36"/>
      <c r="V83" s="36"/>
      <c r="W83" s="36"/>
    </row>
    <row r="84" spans="1:24" ht="14.25" x14ac:dyDescent="0.1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36"/>
      <c r="T84" s="36"/>
      <c r="U84" s="36"/>
      <c r="V84" s="36"/>
      <c r="W84" s="36"/>
    </row>
    <row r="85" spans="1:24" ht="13.5" x14ac:dyDescent="0.1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30"/>
      <c r="T85" s="30"/>
      <c r="U85" s="30"/>
      <c r="V85" s="30"/>
      <c r="W85" s="30"/>
    </row>
    <row r="86" spans="1:24" ht="13.5" x14ac:dyDescent="0.15">
      <c r="A86" s="28"/>
      <c r="B86" s="28" t="s">
        <v>26</v>
      </c>
      <c r="C86" s="28" t="s">
        <v>155</v>
      </c>
      <c r="D86" s="28"/>
      <c r="E86" s="28"/>
      <c r="F86" s="28"/>
      <c r="G86" s="28" t="s">
        <v>152</v>
      </c>
      <c r="H86" s="28"/>
      <c r="I86" s="28"/>
      <c r="J86" s="28"/>
      <c r="K86" s="28"/>
      <c r="L86" s="28"/>
      <c r="M86" s="28"/>
      <c r="N86" s="28"/>
      <c r="O86" s="28"/>
      <c r="P86" s="29"/>
      <c r="Q86" s="29"/>
      <c r="R86" s="28"/>
      <c r="S86" s="30"/>
      <c r="T86" s="30"/>
      <c r="U86" s="30"/>
      <c r="V86" s="30"/>
      <c r="W86" s="30"/>
    </row>
    <row r="87" spans="1:24" ht="13.5" x14ac:dyDescent="0.15">
      <c r="A87" s="28"/>
      <c r="B87" s="28" t="s">
        <v>28</v>
      </c>
      <c r="C87" s="31" t="s">
        <v>154</v>
      </c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9"/>
      <c r="Q87" s="29"/>
      <c r="R87" s="28"/>
      <c r="S87" s="30"/>
      <c r="T87" s="30"/>
      <c r="U87" s="30"/>
      <c r="V87" s="30"/>
      <c r="W87" s="30"/>
    </row>
    <row r="88" spans="1:24" s="57" customFormat="1" x14ac:dyDescent="0.15">
      <c r="A88" s="10"/>
      <c r="B88" s="54"/>
      <c r="C88" s="55"/>
      <c r="D88" s="56"/>
      <c r="E88" s="12"/>
      <c r="F88" s="13"/>
      <c r="G88" s="10"/>
      <c r="H88" s="11"/>
      <c r="J88" s="11"/>
      <c r="K88" s="10"/>
      <c r="L88" s="11"/>
      <c r="M88" s="10"/>
      <c r="N88" s="11"/>
      <c r="O88" s="10"/>
      <c r="P88" s="11"/>
      <c r="Q88" s="10"/>
      <c r="R88" s="11"/>
      <c r="S88" s="56"/>
      <c r="T88" s="56"/>
      <c r="U88" s="56"/>
      <c r="V88" s="15"/>
      <c r="W88" s="16"/>
      <c r="X88" s="58"/>
    </row>
    <row r="89" spans="1:24" x14ac:dyDescent="0.15">
      <c r="A89" s="104" t="s">
        <v>0</v>
      </c>
      <c r="B89" s="104"/>
      <c r="C89" s="104"/>
      <c r="D89" s="104"/>
      <c r="E89" s="104"/>
      <c r="F89" s="104"/>
      <c r="G89" s="104" t="s">
        <v>1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38"/>
      <c r="S89" s="104" t="s">
        <v>2</v>
      </c>
      <c r="T89" s="104"/>
      <c r="U89" s="104"/>
      <c r="V89" s="104"/>
      <c r="W89" s="104"/>
      <c r="X89" s="49" t="s">
        <v>36</v>
      </c>
    </row>
    <row r="90" spans="1:24" ht="12.95" customHeight="1" x14ac:dyDescent="0.15">
      <c r="A90" s="95" t="s">
        <v>3</v>
      </c>
      <c r="B90" s="95" t="s">
        <v>4</v>
      </c>
      <c r="C90" s="95" t="s">
        <v>5</v>
      </c>
      <c r="D90" s="95" t="s">
        <v>6</v>
      </c>
      <c r="E90" s="96" t="s">
        <v>7</v>
      </c>
      <c r="F90" s="97" t="s">
        <v>8</v>
      </c>
      <c r="G90" s="98" t="s">
        <v>9</v>
      </c>
      <c r="H90" s="98"/>
      <c r="I90" s="98"/>
      <c r="J90" s="98"/>
      <c r="K90" s="98"/>
      <c r="L90" s="40"/>
      <c r="M90" s="98" t="s">
        <v>10</v>
      </c>
      <c r="N90" s="98"/>
      <c r="O90" s="98"/>
      <c r="P90" s="98"/>
      <c r="Q90" s="98"/>
      <c r="R90" s="40"/>
      <c r="S90" s="98" t="s">
        <v>33</v>
      </c>
      <c r="T90" s="98" t="s">
        <v>32</v>
      </c>
      <c r="U90" s="98" t="s">
        <v>11</v>
      </c>
      <c r="V90" s="99" t="s">
        <v>12</v>
      </c>
      <c r="W90" s="94" t="s">
        <v>13</v>
      </c>
      <c r="X90" s="51" t="s">
        <v>37</v>
      </c>
    </row>
    <row r="91" spans="1:24" x14ac:dyDescent="0.15">
      <c r="A91" s="95"/>
      <c r="B91" s="95"/>
      <c r="C91" s="95"/>
      <c r="D91" s="95"/>
      <c r="E91" s="96"/>
      <c r="F91" s="97"/>
      <c r="G91" s="40">
        <v>1</v>
      </c>
      <c r="H91" s="40"/>
      <c r="I91" s="40">
        <v>2</v>
      </c>
      <c r="J91" s="40"/>
      <c r="K91" s="40">
        <v>3</v>
      </c>
      <c r="L91" s="40"/>
      <c r="M91" s="40">
        <v>1</v>
      </c>
      <c r="N91" s="40"/>
      <c r="O91" s="40">
        <v>2</v>
      </c>
      <c r="P91" s="40"/>
      <c r="Q91" s="40">
        <v>3</v>
      </c>
      <c r="R91" s="40"/>
      <c r="S91" s="98"/>
      <c r="T91" s="98"/>
      <c r="U91" s="98"/>
      <c r="V91" s="99"/>
      <c r="W91" s="94"/>
      <c r="X91" s="37" t="s">
        <v>38</v>
      </c>
    </row>
    <row r="92" spans="1:24" x14ac:dyDescent="0.15">
      <c r="A92" s="100" t="s">
        <v>45</v>
      </c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84"/>
    </row>
    <row r="93" spans="1:24" x14ac:dyDescent="0.15">
      <c r="A93" s="41"/>
      <c r="B93" s="62" t="s">
        <v>115</v>
      </c>
      <c r="C93" s="42" t="s">
        <v>84</v>
      </c>
      <c r="D93" s="45" t="s">
        <v>116</v>
      </c>
      <c r="E93" s="43"/>
      <c r="F93" s="53" t="e">
        <f>POWER(10,([1]Parameetrid!$B$2*(LOG10(E93/[1]Parameetrid!$B$3))^2))</f>
        <v>#NUM!</v>
      </c>
      <c r="G93" s="60"/>
      <c r="H93" s="60"/>
      <c r="I93" s="64"/>
      <c r="J93" s="60"/>
      <c r="K93" s="60"/>
      <c r="L93" s="60"/>
      <c r="M93" s="60"/>
      <c r="N93" s="60"/>
      <c r="O93" s="60"/>
      <c r="P93" s="60"/>
      <c r="Q93" s="60"/>
      <c r="R93" s="60"/>
      <c r="S93" s="65">
        <f t="shared" ref="S93:S102" si="8">MAX(IF(H93="x",0,G93),IF(J93="x",0,I93),IF(L93="x",0,K93))</f>
        <v>0</v>
      </c>
      <c r="T93" s="65">
        <f t="shared" ref="T93:T102" si="9">MAX(IF(N93="x",0,M93),IF(P93="x",0,O93),IF(R93="x",0,Q93))</f>
        <v>0</v>
      </c>
      <c r="U93" s="66">
        <f t="shared" ref="U93:U102" si="10">S93+T93</f>
        <v>0</v>
      </c>
      <c r="V93" s="60" t="s">
        <v>96</v>
      </c>
      <c r="W93" s="67" t="e">
        <f t="shared" ref="W93:W102" si="11">U93*F93</f>
        <v>#NUM!</v>
      </c>
      <c r="X93" s="68" t="s">
        <v>114</v>
      </c>
    </row>
    <row r="94" spans="1:24" x14ac:dyDescent="0.15">
      <c r="A94" s="41"/>
      <c r="B94" s="62" t="s">
        <v>53</v>
      </c>
      <c r="C94" s="42">
        <v>41127</v>
      </c>
      <c r="D94" s="45" t="s">
        <v>42</v>
      </c>
      <c r="E94" s="43"/>
      <c r="F94" s="53" t="e">
        <f>POWER(10,([1]Parameetrid!$B$2*(LOG10(E94/[1]Parameetrid!$B$3))^2))</f>
        <v>#NUM!</v>
      </c>
      <c r="G94" s="60"/>
      <c r="H94" s="60"/>
      <c r="I94" s="64"/>
      <c r="J94" s="60"/>
      <c r="K94" s="60"/>
      <c r="L94" s="60"/>
      <c r="M94" s="60"/>
      <c r="N94" s="60"/>
      <c r="O94" s="60"/>
      <c r="P94" s="60"/>
      <c r="Q94" s="60"/>
      <c r="R94" s="60"/>
      <c r="S94" s="65">
        <f t="shared" si="8"/>
        <v>0</v>
      </c>
      <c r="T94" s="65">
        <f t="shared" si="9"/>
        <v>0</v>
      </c>
      <c r="U94" s="66">
        <f t="shared" si="10"/>
        <v>0</v>
      </c>
      <c r="V94" s="60" t="s">
        <v>97</v>
      </c>
      <c r="W94" s="67" t="e">
        <f t="shared" si="11"/>
        <v>#NUM!</v>
      </c>
      <c r="X94" s="68" t="s">
        <v>114</v>
      </c>
    </row>
    <row r="95" spans="1:24" x14ac:dyDescent="0.15">
      <c r="A95" s="41"/>
      <c r="B95" s="62" t="s">
        <v>118</v>
      </c>
      <c r="C95" s="46" t="s">
        <v>119</v>
      </c>
      <c r="D95" s="45" t="s">
        <v>116</v>
      </c>
      <c r="E95" s="43"/>
      <c r="F95" s="53" t="e">
        <f>POWER(10,([1]Parameetrid!$B$2*(LOG10(E95/[1]Parameetrid!$B$3))^2))</f>
        <v>#NUM!</v>
      </c>
      <c r="G95" s="60"/>
      <c r="H95" s="60"/>
      <c r="I95" s="64"/>
      <c r="J95" s="60"/>
      <c r="K95" s="60"/>
      <c r="L95" s="60"/>
      <c r="M95" s="60"/>
      <c r="N95" s="60"/>
      <c r="O95" s="60"/>
      <c r="P95" s="60"/>
      <c r="Q95" s="60"/>
      <c r="R95" s="60"/>
      <c r="S95" s="65">
        <f t="shared" si="8"/>
        <v>0</v>
      </c>
      <c r="T95" s="65">
        <f t="shared" si="9"/>
        <v>0</v>
      </c>
      <c r="U95" s="66">
        <f t="shared" si="10"/>
        <v>0</v>
      </c>
      <c r="V95" s="60" t="s">
        <v>97</v>
      </c>
      <c r="W95" s="67" t="e">
        <f t="shared" si="11"/>
        <v>#NUM!</v>
      </c>
      <c r="X95" s="68" t="s">
        <v>120</v>
      </c>
    </row>
    <row r="96" spans="1:24" x14ac:dyDescent="0.15">
      <c r="A96" s="41"/>
      <c r="B96" s="62" t="s">
        <v>73</v>
      </c>
      <c r="C96" s="42">
        <v>40900</v>
      </c>
      <c r="D96" s="45" t="s">
        <v>50</v>
      </c>
      <c r="E96" s="43"/>
      <c r="F96" s="53" t="e">
        <f>POWER(10,([1]Parameetrid!$B$2*(LOG10(E96/[1]Parameetrid!$B$3))^2))</f>
        <v>#NUM!</v>
      </c>
      <c r="G96" s="60"/>
      <c r="H96" s="60"/>
      <c r="I96" s="64"/>
      <c r="J96" s="60"/>
      <c r="K96" s="60"/>
      <c r="L96" s="60"/>
      <c r="M96" s="60"/>
      <c r="N96" s="60"/>
      <c r="O96" s="60"/>
      <c r="P96" s="60"/>
      <c r="Q96" s="60"/>
      <c r="R96" s="60"/>
      <c r="S96" s="65">
        <f t="shared" si="8"/>
        <v>0</v>
      </c>
      <c r="T96" s="65">
        <f t="shared" si="9"/>
        <v>0</v>
      </c>
      <c r="U96" s="66">
        <f t="shared" si="10"/>
        <v>0</v>
      </c>
      <c r="V96" s="60" t="s">
        <v>97</v>
      </c>
      <c r="W96" s="67" t="e">
        <f t="shared" si="11"/>
        <v>#NUM!</v>
      </c>
      <c r="X96" s="68"/>
    </row>
    <row r="97" spans="1:24" x14ac:dyDescent="0.15">
      <c r="A97" s="41"/>
      <c r="B97" s="62" t="s">
        <v>143</v>
      </c>
      <c r="C97" s="42">
        <v>41211</v>
      </c>
      <c r="D97" s="45" t="s">
        <v>85</v>
      </c>
      <c r="E97" s="43"/>
      <c r="F97" s="53" t="e">
        <f>POWER(10,([1]Parameetrid!$B$2*(LOG10(E97/[1]Parameetrid!$B$3))^2))</f>
        <v>#NUM!</v>
      </c>
      <c r="G97" s="60"/>
      <c r="H97" s="60"/>
      <c r="I97" s="64"/>
      <c r="J97" s="60"/>
      <c r="K97" s="60"/>
      <c r="L97" s="60"/>
      <c r="M97" s="60"/>
      <c r="N97" s="60"/>
      <c r="O97" s="60"/>
      <c r="P97" s="60"/>
      <c r="Q97" s="60"/>
      <c r="R97" s="60"/>
      <c r="S97" s="65">
        <f t="shared" si="8"/>
        <v>0</v>
      </c>
      <c r="T97" s="65">
        <f t="shared" si="9"/>
        <v>0</v>
      </c>
      <c r="U97" s="66">
        <f t="shared" si="10"/>
        <v>0</v>
      </c>
      <c r="V97" s="60" t="s">
        <v>97</v>
      </c>
      <c r="W97" s="67" t="e">
        <f t="shared" si="11"/>
        <v>#NUM!</v>
      </c>
      <c r="X97" s="68"/>
    </row>
    <row r="98" spans="1:24" x14ac:dyDescent="0.15">
      <c r="A98" s="41"/>
      <c r="B98" s="62" t="s">
        <v>117</v>
      </c>
      <c r="C98" s="46" t="s">
        <v>84</v>
      </c>
      <c r="D98" s="45" t="s">
        <v>116</v>
      </c>
      <c r="E98" s="43"/>
      <c r="F98" s="53" t="e">
        <f>POWER(10,([1]Parameetrid!$B$2*(LOG10(E98/[1]Parameetrid!$B$3))^2))</f>
        <v>#NUM!</v>
      </c>
      <c r="G98" s="60"/>
      <c r="H98" s="60"/>
      <c r="I98" s="64"/>
      <c r="J98" s="60"/>
      <c r="K98" s="60"/>
      <c r="L98" s="60"/>
      <c r="M98" s="60"/>
      <c r="N98" s="60"/>
      <c r="O98" s="60"/>
      <c r="P98" s="60"/>
      <c r="Q98" s="60"/>
      <c r="R98" s="60"/>
      <c r="S98" s="65">
        <f t="shared" si="8"/>
        <v>0</v>
      </c>
      <c r="T98" s="65">
        <f t="shared" si="9"/>
        <v>0</v>
      </c>
      <c r="U98" s="66">
        <f t="shared" si="10"/>
        <v>0</v>
      </c>
      <c r="V98" s="60" t="s">
        <v>97</v>
      </c>
      <c r="W98" s="67" t="e">
        <f t="shared" si="11"/>
        <v>#NUM!</v>
      </c>
      <c r="X98" s="68" t="s">
        <v>114</v>
      </c>
    </row>
    <row r="99" spans="1:24" x14ac:dyDescent="0.15">
      <c r="A99" s="41"/>
      <c r="B99" s="62" t="s">
        <v>130</v>
      </c>
      <c r="C99" s="42">
        <v>41244</v>
      </c>
      <c r="D99" s="45" t="s">
        <v>52</v>
      </c>
      <c r="E99" s="43"/>
      <c r="F99" s="53" t="e">
        <f>POWER(10,([1]Parameetrid!$B$2*(LOG10(E99/[1]Parameetrid!$B$3))^2))</f>
        <v>#NUM!</v>
      </c>
      <c r="G99" s="60"/>
      <c r="H99" s="60"/>
      <c r="I99" s="64"/>
      <c r="J99" s="60"/>
      <c r="K99" s="60"/>
      <c r="L99" s="60"/>
      <c r="M99" s="60"/>
      <c r="N99" s="60"/>
      <c r="O99" s="60"/>
      <c r="P99" s="60"/>
      <c r="Q99" s="60"/>
      <c r="R99" s="60"/>
      <c r="S99" s="65">
        <f t="shared" si="8"/>
        <v>0</v>
      </c>
      <c r="T99" s="65">
        <f t="shared" si="9"/>
        <v>0</v>
      </c>
      <c r="U99" s="66">
        <f t="shared" si="10"/>
        <v>0</v>
      </c>
      <c r="V99" s="60" t="s">
        <v>97</v>
      </c>
      <c r="W99" s="67" t="e">
        <f t="shared" si="11"/>
        <v>#NUM!</v>
      </c>
      <c r="X99" s="68"/>
    </row>
    <row r="100" spans="1:24" x14ac:dyDescent="0.15">
      <c r="A100" s="41"/>
      <c r="B100" s="62" t="s">
        <v>131</v>
      </c>
      <c r="C100" s="42">
        <v>40571</v>
      </c>
      <c r="D100" s="45" t="s">
        <v>52</v>
      </c>
      <c r="E100" s="43"/>
      <c r="F100" s="53" t="e">
        <f>POWER(10,([1]Parameetrid!$B$2*(LOG10(E100/[1]Parameetrid!$B$3))^2))</f>
        <v>#NUM!</v>
      </c>
      <c r="G100" s="60"/>
      <c r="H100" s="60"/>
      <c r="I100" s="64"/>
      <c r="J100" s="60"/>
      <c r="K100" s="60"/>
      <c r="L100" s="60"/>
      <c r="M100" s="60"/>
      <c r="N100" s="60"/>
      <c r="O100" s="60"/>
      <c r="P100" s="60"/>
      <c r="Q100" s="60"/>
      <c r="R100" s="60"/>
      <c r="S100" s="65">
        <f t="shared" si="8"/>
        <v>0</v>
      </c>
      <c r="T100" s="65">
        <f t="shared" si="9"/>
        <v>0</v>
      </c>
      <c r="U100" s="66">
        <f t="shared" si="10"/>
        <v>0</v>
      </c>
      <c r="V100" s="60" t="s">
        <v>97</v>
      </c>
      <c r="W100" s="67" t="e">
        <f t="shared" si="11"/>
        <v>#NUM!</v>
      </c>
      <c r="X100" s="68"/>
    </row>
    <row r="101" spans="1:24" x14ac:dyDescent="0.15">
      <c r="A101" s="41"/>
      <c r="B101" s="62" t="s">
        <v>149</v>
      </c>
      <c r="C101" s="46" t="s">
        <v>84</v>
      </c>
      <c r="D101" s="45" t="s">
        <v>50</v>
      </c>
      <c r="E101" s="43"/>
      <c r="F101" s="53" t="e">
        <f>POWER(10,([1]Parameetrid!$B$2*(LOG10(E101/[1]Parameetrid!$B$3))^2))</f>
        <v>#NUM!</v>
      </c>
      <c r="G101" s="60"/>
      <c r="H101" s="60"/>
      <c r="I101" s="64"/>
      <c r="J101" s="60"/>
      <c r="K101" s="60"/>
      <c r="L101" s="60"/>
      <c r="M101" s="60"/>
      <c r="N101" s="60"/>
      <c r="O101" s="60"/>
      <c r="P101" s="60"/>
      <c r="Q101" s="60"/>
      <c r="R101" s="60"/>
      <c r="S101" s="65">
        <f t="shared" si="8"/>
        <v>0</v>
      </c>
      <c r="T101" s="65">
        <f t="shared" si="9"/>
        <v>0</v>
      </c>
      <c r="U101" s="66">
        <f t="shared" si="10"/>
        <v>0</v>
      </c>
      <c r="V101" s="60" t="s">
        <v>98</v>
      </c>
      <c r="W101" s="67" t="e">
        <f t="shared" si="11"/>
        <v>#NUM!</v>
      </c>
      <c r="X101" s="68"/>
    </row>
    <row r="102" spans="1:24" x14ac:dyDescent="0.15">
      <c r="A102" s="41"/>
      <c r="B102" s="62" t="s">
        <v>160</v>
      </c>
      <c r="C102" s="46" t="s">
        <v>119</v>
      </c>
      <c r="D102" s="45" t="s">
        <v>50</v>
      </c>
      <c r="E102" s="43"/>
      <c r="F102" s="53" t="e">
        <f>POWER(10,([1]Parameetrid!$B$2*(LOG10(E102/[1]Parameetrid!$B$3))^2))</f>
        <v>#NUM!</v>
      </c>
      <c r="G102" s="60"/>
      <c r="H102" s="60"/>
      <c r="I102" s="64"/>
      <c r="J102" s="60"/>
      <c r="K102" s="60"/>
      <c r="L102" s="60"/>
      <c r="M102" s="60"/>
      <c r="N102" s="60"/>
      <c r="O102" s="60"/>
      <c r="P102" s="60"/>
      <c r="Q102" s="60"/>
      <c r="R102" s="60"/>
      <c r="S102" s="65">
        <f t="shared" si="8"/>
        <v>0</v>
      </c>
      <c r="T102" s="65">
        <f t="shared" si="9"/>
        <v>0</v>
      </c>
      <c r="U102" s="66">
        <f t="shared" si="10"/>
        <v>0</v>
      </c>
      <c r="V102" s="60" t="s">
        <v>98</v>
      </c>
      <c r="W102" s="67" t="e">
        <f t="shared" si="11"/>
        <v>#NUM!</v>
      </c>
      <c r="X102" s="68"/>
    </row>
    <row r="105" spans="1:24" x14ac:dyDescent="0.15">
      <c r="B105" s="17" t="s">
        <v>14</v>
      </c>
      <c r="C105" s="9" t="s">
        <v>34</v>
      </c>
      <c r="D105" s="18"/>
      <c r="E105" s="1"/>
      <c r="F105" s="19" t="s">
        <v>15</v>
      </c>
      <c r="G105" s="9" t="s">
        <v>16</v>
      </c>
      <c r="H105" s="20"/>
      <c r="I105" s="20"/>
      <c r="J105" s="20"/>
      <c r="K105" s="21"/>
      <c r="L105" s="21"/>
      <c r="M105" s="7"/>
      <c r="N105" s="7"/>
      <c r="O105" s="17" t="s">
        <v>17</v>
      </c>
      <c r="P105" s="22"/>
      <c r="Q105" s="48"/>
      <c r="R105" s="48"/>
      <c r="S105" s="23" t="s">
        <v>82</v>
      </c>
      <c r="T105" s="24"/>
    </row>
    <row r="106" spans="1:24" x14ac:dyDescent="0.15">
      <c r="B106" s="10"/>
      <c r="C106" s="9"/>
      <c r="D106" s="18"/>
      <c r="E106" s="25"/>
      <c r="F106" s="8"/>
      <c r="G106" s="9" t="s">
        <v>109</v>
      </c>
      <c r="H106" s="20"/>
      <c r="I106" s="20"/>
      <c r="J106" s="20"/>
      <c r="K106" s="21"/>
      <c r="L106" s="21"/>
      <c r="M106" s="7"/>
      <c r="N106" s="7"/>
      <c r="O106" s="26" t="s">
        <v>18</v>
      </c>
      <c r="P106" s="22"/>
      <c r="R106" s="26" t="s">
        <v>47</v>
      </c>
      <c r="S106" s="23" t="s">
        <v>72</v>
      </c>
      <c r="T106" s="6"/>
    </row>
    <row r="107" spans="1:24" x14ac:dyDescent="0.15">
      <c r="C107" s="22"/>
      <c r="G107" s="81" t="s">
        <v>83</v>
      </c>
      <c r="M107" s="4"/>
      <c r="N107" s="4"/>
      <c r="P107" s="22"/>
      <c r="Q107" s="6"/>
      <c r="R107" s="6"/>
      <c r="U107" s="6"/>
    </row>
    <row r="108" spans="1:24" x14ac:dyDescent="0.15">
      <c r="C108" s="22"/>
      <c r="G108" s="22"/>
      <c r="M108" s="4"/>
      <c r="N108" s="4"/>
      <c r="P108" s="22"/>
      <c r="Q108" s="6"/>
      <c r="R108" s="6"/>
      <c r="U108" s="6"/>
    </row>
    <row r="109" spans="1:24" x14ac:dyDescent="0.15">
      <c r="C109" s="22"/>
      <c r="G109" s="22"/>
    </row>
    <row r="110" spans="1:24" x14ac:dyDescent="0.15">
      <c r="C110" s="22"/>
      <c r="G110" s="22"/>
    </row>
    <row r="111" spans="1:24" x14ac:dyDescent="0.15">
      <c r="A111" s="21"/>
      <c r="B111" s="21"/>
      <c r="C111" s="21"/>
      <c r="D111" s="21"/>
      <c r="E111" s="32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33"/>
      <c r="Q111" s="21"/>
      <c r="R111" s="21"/>
      <c r="S111" s="21"/>
      <c r="T111" s="21"/>
      <c r="U111" s="21"/>
      <c r="V111" s="21"/>
      <c r="W111" s="21"/>
    </row>
    <row r="112" spans="1:24" ht="18" x14ac:dyDescent="0.2">
      <c r="A112" s="101" t="s">
        <v>101</v>
      </c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86"/>
      <c r="S112" s="21"/>
      <c r="T112" s="21"/>
      <c r="U112" s="21"/>
      <c r="V112" s="21"/>
      <c r="W112" s="21"/>
    </row>
    <row r="113" spans="1:26" ht="14.25" x14ac:dyDescent="0.15">
      <c r="A113" s="102" t="s">
        <v>25</v>
      </c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87"/>
      <c r="S113" s="21"/>
      <c r="T113" s="21"/>
      <c r="U113" s="21"/>
      <c r="V113" s="21"/>
      <c r="W113" s="21"/>
    </row>
    <row r="114" spans="1:26" ht="14.25" x14ac:dyDescent="0.15">
      <c r="A114" s="103" t="s">
        <v>148</v>
      </c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88"/>
      <c r="S114" s="36"/>
      <c r="T114" s="36"/>
      <c r="U114" s="36"/>
      <c r="V114" s="36"/>
      <c r="W114" s="36"/>
    </row>
    <row r="115" spans="1:26" ht="14.25" x14ac:dyDescent="0.15">
      <c r="A115" s="88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36"/>
      <c r="T115" s="36"/>
      <c r="U115" s="36"/>
      <c r="V115" s="36"/>
      <c r="W115" s="36"/>
    </row>
    <row r="116" spans="1:26" ht="13.5" x14ac:dyDescent="0.15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30"/>
      <c r="T116" s="30"/>
      <c r="U116" s="30"/>
      <c r="V116" s="30"/>
      <c r="W116" s="30"/>
    </row>
    <row r="117" spans="1:26" ht="13.5" x14ac:dyDescent="0.15">
      <c r="A117" s="28"/>
      <c r="B117" s="28" t="s">
        <v>26</v>
      </c>
      <c r="C117" s="28" t="s">
        <v>157</v>
      </c>
      <c r="D117" s="28"/>
      <c r="E117" s="28"/>
      <c r="F117" s="28"/>
      <c r="G117" s="28" t="s">
        <v>151</v>
      </c>
      <c r="H117" s="28"/>
      <c r="I117" s="28"/>
      <c r="J117" s="28"/>
      <c r="K117" s="28"/>
      <c r="L117" s="28"/>
      <c r="M117" s="28"/>
      <c r="N117" s="28"/>
      <c r="O117" s="28"/>
      <c r="P117" s="29"/>
      <c r="Q117" s="29"/>
      <c r="R117" s="28"/>
      <c r="S117" s="30"/>
      <c r="T117" s="30"/>
      <c r="U117" s="30"/>
      <c r="V117" s="30"/>
      <c r="W117" s="30"/>
    </row>
    <row r="118" spans="1:26" ht="13.5" x14ac:dyDescent="0.15">
      <c r="A118" s="28"/>
      <c r="B118" s="28" t="s">
        <v>28</v>
      </c>
      <c r="C118" s="31" t="s">
        <v>156</v>
      </c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9"/>
      <c r="Q118" s="29"/>
      <c r="R118" s="28"/>
      <c r="S118" s="30"/>
      <c r="T118" s="30"/>
      <c r="U118" s="30"/>
      <c r="V118" s="30"/>
      <c r="W118" s="30"/>
    </row>
    <row r="120" spans="1:26" x14ac:dyDescent="0.15">
      <c r="A120" s="104" t="s">
        <v>0</v>
      </c>
      <c r="B120" s="104"/>
      <c r="C120" s="104"/>
      <c r="D120" s="104"/>
      <c r="E120" s="104"/>
      <c r="F120" s="104"/>
      <c r="G120" s="104" t="s">
        <v>1</v>
      </c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90"/>
      <c r="S120" s="104" t="s">
        <v>2</v>
      </c>
      <c r="T120" s="104"/>
      <c r="U120" s="104"/>
      <c r="V120" s="104"/>
      <c r="W120" s="104"/>
      <c r="X120" s="39" t="s">
        <v>36</v>
      </c>
    </row>
    <row r="121" spans="1:26" ht="12.95" customHeight="1" x14ac:dyDescent="0.15">
      <c r="A121" s="95" t="s">
        <v>3</v>
      </c>
      <c r="B121" s="95" t="s">
        <v>4</v>
      </c>
      <c r="C121" s="95" t="s">
        <v>5</v>
      </c>
      <c r="D121" s="95" t="s">
        <v>6</v>
      </c>
      <c r="E121" s="96" t="s">
        <v>7</v>
      </c>
      <c r="F121" s="97" t="s">
        <v>8</v>
      </c>
      <c r="G121" s="98" t="s">
        <v>9</v>
      </c>
      <c r="H121" s="98"/>
      <c r="I121" s="98"/>
      <c r="J121" s="98"/>
      <c r="K121" s="98"/>
      <c r="L121" s="89"/>
      <c r="M121" s="98" t="s">
        <v>10</v>
      </c>
      <c r="N121" s="98"/>
      <c r="O121" s="98"/>
      <c r="P121" s="98"/>
      <c r="Q121" s="98"/>
      <c r="R121" s="89"/>
      <c r="S121" s="98" t="s">
        <v>33</v>
      </c>
      <c r="T121" s="98" t="s">
        <v>32</v>
      </c>
      <c r="U121" s="98" t="s">
        <v>11</v>
      </c>
      <c r="V121" s="99" t="s">
        <v>12</v>
      </c>
      <c r="W121" s="94" t="s">
        <v>13</v>
      </c>
      <c r="X121" s="39" t="s">
        <v>37</v>
      </c>
    </row>
    <row r="122" spans="1:26" x14ac:dyDescent="0.15">
      <c r="A122" s="95"/>
      <c r="B122" s="95"/>
      <c r="C122" s="95"/>
      <c r="D122" s="95"/>
      <c r="E122" s="96"/>
      <c r="F122" s="97"/>
      <c r="G122" s="89">
        <v>1</v>
      </c>
      <c r="H122" s="89"/>
      <c r="I122" s="89">
        <v>2</v>
      </c>
      <c r="J122" s="89"/>
      <c r="K122" s="89">
        <v>3</v>
      </c>
      <c r="L122" s="89"/>
      <c r="M122" s="89">
        <v>1</v>
      </c>
      <c r="N122" s="89"/>
      <c r="O122" s="89">
        <v>2</v>
      </c>
      <c r="P122" s="89"/>
      <c r="Q122" s="89">
        <v>3</v>
      </c>
      <c r="R122" s="89"/>
      <c r="S122" s="98"/>
      <c r="T122" s="98"/>
      <c r="U122" s="98"/>
      <c r="V122" s="99"/>
      <c r="W122" s="94"/>
      <c r="X122" s="39" t="s">
        <v>38</v>
      </c>
    </row>
    <row r="123" spans="1:26" x14ac:dyDescent="0.15">
      <c r="A123" s="100" t="s">
        <v>67</v>
      </c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84"/>
      <c r="Y123" s="64" t="s">
        <v>74</v>
      </c>
      <c r="Z123" s="64" t="s">
        <v>75</v>
      </c>
    </row>
    <row r="124" spans="1:26" x14ac:dyDescent="0.15">
      <c r="A124" s="41"/>
      <c r="B124" s="62" t="s">
        <v>78</v>
      </c>
      <c r="C124" s="42" t="s">
        <v>79</v>
      </c>
      <c r="D124" s="45" t="s">
        <v>80</v>
      </c>
      <c r="E124" s="43"/>
      <c r="F124" s="53" t="e">
        <f>POWER(10,([1]Parameetrid!$B$2*(LOG10(E124/[1]Parameetrid!$B$3))^2))</f>
        <v>#NUM!</v>
      </c>
      <c r="G124" s="60"/>
      <c r="H124" s="60"/>
      <c r="I124" s="64"/>
      <c r="J124" s="60"/>
      <c r="K124" s="60"/>
      <c r="L124" s="60"/>
      <c r="M124" s="60"/>
      <c r="N124" s="60"/>
      <c r="O124" s="60"/>
      <c r="P124" s="60"/>
      <c r="Q124" s="60"/>
      <c r="R124" s="60"/>
      <c r="S124" s="65">
        <f t="shared" ref="S124:S133" si="12">MAX(IF(H124="x",0,G124),IF(J124="x",0,I124),IF(L124="x",0,K124))</f>
        <v>0</v>
      </c>
      <c r="T124" s="65">
        <f t="shared" ref="T124:T133" si="13">MAX(IF(N124="x",0,M124),IF(P124="x",0,O124),IF(R124="x",0,Q124))</f>
        <v>0</v>
      </c>
      <c r="U124" s="66">
        <f t="shared" ref="U124:U133" si="14">S124+T124</f>
        <v>0</v>
      </c>
      <c r="V124" s="60"/>
      <c r="W124" s="67" t="e">
        <f t="shared" ref="W124:W133" si="15">U124*F124</f>
        <v>#NUM!</v>
      </c>
      <c r="X124" s="68"/>
      <c r="Y124" s="70">
        <v>1.675</v>
      </c>
      <c r="Z124" s="70" t="e">
        <f t="shared" ref="Z124:Z133" si="16">W124*Y124</f>
        <v>#NUM!</v>
      </c>
    </row>
    <row r="125" spans="1:26" x14ac:dyDescent="0.15">
      <c r="A125" s="41"/>
      <c r="B125" s="62" t="s">
        <v>99</v>
      </c>
      <c r="C125" s="42" t="s">
        <v>70</v>
      </c>
      <c r="D125" s="45" t="s">
        <v>85</v>
      </c>
      <c r="E125" s="43"/>
      <c r="F125" s="53" t="e">
        <f>POWER(10,([1]Parameetrid!$B$2*(LOG10(E125/[1]Parameetrid!$B$3))^2))</f>
        <v>#NUM!</v>
      </c>
      <c r="G125" s="60"/>
      <c r="H125" s="60"/>
      <c r="I125" s="64"/>
      <c r="J125" s="60"/>
      <c r="K125" s="60"/>
      <c r="L125" s="60"/>
      <c r="M125" s="60"/>
      <c r="N125" s="60"/>
      <c r="O125" s="60"/>
      <c r="P125" s="60"/>
      <c r="Q125" s="60"/>
      <c r="R125" s="60"/>
      <c r="S125" s="65">
        <f t="shared" si="12"/>
        <v>0</v>
      </c>
      <c r="T125" s="65">
        <f t="shared" si="13"/>
        <v>0</v>
      </c>
      <c r="U125" s="66">
        <f t="shared" si="14"/>
        <v>0</v>
      </c>
      <c r="V125" s="60"/>
      <c r="W125" s="67" t="e">
        <f t="shared" si="15"/>
        <v>#NUM!</v>
      </c>
      <c r="X125" s="68"/>
      <c r="Y125" s="70">
        <v>1.1299999999999999</v>
      </c>
      <c r="Z125" s="70" t="e">
        <f t="shared" si="16"/>
        <v>#NUM!</v>
      </c>
    </row>
    <row r="126" spans="1:26" x14ac:dyDescent="0.15">
      <c r="A126" s="41"/>
      <c r="B126" s="62" t="s">
        <v>128</v>
      </c>
      <c r="C126" s="42" t="s">
        <v>70</v>
      </c>
      <c r="D126" s="45" t="s">
        <v>42</v>
      </c>
      <c r="E126" s="43"/>
      <c r="F126" s="53" t="e">
        <f>POWER(10,([1]Parameetrid!$B$2*(LOG10(E126/[1]Parameetrid!$B$3))^2))</f>
        <v>#NUM!</v>
      </c>
      <c r="G126" s="60"/>
      <c r="H126" s="60"/>
      <c r="I126" s="64"/>
      <c r="J126" s="60"/>
      <c r="K126" s="60"/>
      <c r="L126" s="60"/>
      <c r="M126" s="60"/>
      <c r="N126" s="60"/>
      <c r="O126" s="60"/>
      <c r="P126" s="60"/>
      <c r="Q126" s="60"/>
      <c r="R126" s="60"/>
      <c r="S126" s="65">
        <f t="shared" si="12"/>
        <v>0</v>
      </c>
      <c r="T126" s="65">
        <f t="shared" si="13"/>
        <v>0</v>
      </c>
      <c r="U126" s="66">
        <f t="shared" si="14"/>
        <v>0</v>
      </c>
      <c r="V126" s="60"/>
      <c r="W126" s="67" t="e">
        <f t="shared" si="15"/>
        <v>#NUM!</v>
      </c>
      <c r="X126" s="68" t="s">
        <v>129</v>
      </c>
      <c r="Y126" s="70">
        <v>1.1259999999999999</v>
      </c>
      <c r="Z126" s="70" t="e">
        <f t="shared" si="16"/>
        <v>#NUM!</v>
      </c>
    </row>
    <row r="127" spans="1:26" x14ac:dyDescent="0.15">
      <c r="A127" s="41"/>
      <c r="B127" s="62" t="s">
        <v>82</v>
      </c>
      <c r="C127" s="42">
        <v>33511</v>
      </c>
      <c r="D127" s="45" t="s">
        <v>54</v>
      </c>
      <c r="E127" s="43"/>
      <c r="F127" s="53" t="e">
        <f>POWER(10,([1]Parameetrid!$B$2*(LOG10(E127/[1]Parameetrid!$B$3))^2))</f>
        <v>#NUM!</v>
      </c>
      <c r="G127" s="60"/>
      <c r="H127" s="60"/>
      <c r="I127" s="64"/>
      <c r="J127" s="60"/>
      <c r="K127" s="60"/>
      <c r="L127" s="60"/>
      <c r="M127" s="60"/>
      <c r="N127" s="60"/>
      <c r="O127" s="60"/>
      <c r="P127" s="60"/>
      <c r="Q127" s="60"/>
      <c r="R127" s="60"/>
      <c r="S127" s="65">
        <f t="shared" si="12"/>
        <v>0</v>
      </c>
      <c r="T127" s="65">
        <f t="shared" si="13"/>
        <v>0</v>
      </c>
      <c r="U127" s="66">
        <f t="shared" si="14"/>
        <v>0</v>
      </c>
      <c r="V127" s="60"/>
      <c r="W127" s="67" t="e">
        <f t="shared" si="15"/>
        <v>#NUM!</v>
      </c>
      <c r="X127" s="68" t="s">
        <v>139</v>
      </c>
      <c r="Y127" s="70">
        <v>1.08</v>
      </c>
      <c r="Z127" s="70" t="e">
        <f t="shared" si="16"/>
        <v>#NUM!</v>
      </c>
    </row>
    <row r="128" spans="1:26" x14ac:dyDescent="0.15">
      <c r="A128" s="41"/>
      <c r="B128" s="62" t="s">
        <v>138</v>
      </c>
      <c r="C128" s="42">
        <v>31579</v>
      </c>
      <c r="D128" s="45" t="s">
        <v>54</v>
      </c>
      <c r="E128" s="43"/>
      <c r="F128" s="53" t="e">
        <f>POWER(10,([1]Parameetrid!$B$2*(LOG10(E128/[1]Parameetrid!$B$3))^2))</f>
        <v>#NUM!</v>
      </c>
      <c r="G128" s="60"/>
      <c r="H128" s="60"/>
      <c r="I128" s="64"/>
      <c r="J128" s="60"/>
      <c r="K128" s="60"/>
      <c r="L128" s="60"/>
      <c r="M128" s="60"/>
      <c r="N128" s="60"/>
      <c r="O128" s="60"/>
      <c r="P128" s="60"/>
      <c r="Q128" s="60"/>
      <c r="R128" s="60"/>
      <c r="S128" s="65">
        <f t="shared" si="12"/>
        <v>0</v>
      </c>
      <c r="T128" s="65">
        <f t="shared" si="13"/>
        <v>0</v>
      </c>
      <c r="U128" s="66">
        <f t="shared" si="14"/>
        <v>0</v>
      </c>
      <c r="V128" s="60"/>
      <c r="W128" s="67" t="e">
        <f t="shared" si="15"/>
        <v>#NUM!</v>
      </c>
      <c r="X128" s="68"/>
      <c r="Y128" s="70">
        <v>1.1339999999999999</v>
      </c>
      <c r="Z128" s="70" t="e">
        <f t="shared" si="16"/>
        <v>#NUM!</v>
      </c>
    </row>
    <row r="129" spans="1:26" x14ac:dyDescent="0.15">
      <c r="A129" s="41"/>
      <c r="B129" s="62" t="s">
        <v>121</v>
      </c>
      <c r="C129" s="46" t="s">
        <v>122</v>
      </c>
      <c r="D129" s="45" t="s">
        <v>116</v>
      </c>
      <c r="E129" s="43"/>
      <c r="F129" s="53" t="e">
        <f>POWER(10,([1]Parameetrid!$B$2*(LOG10(E129/[1]Parameetrid!$B$3))^2))</f>
        <v>#NUM!</v>
      </c>
      <c r="G129" s="60"/>
      <c r="H129" s="60"/>
      <c r="I129" s="64"/>
      <c r="J129" s="60"/>
      <c r="K129" s="60"/>
      <c r="L129" s="60"/>
      <c r="M129" s="60"/>
      <c r="N129" s="60"/>
      <c r="O129" s="60"/>
      <c r="P129" s="60"/>
      <c r="Q129" s="60"/>
      <c r="R129" s="60"/>
      <c r="S129" s="65">
        <f t="shared" si="12"/>
        <v>0</v>
      </c>
      <c r="T129" s="65">
        <f t="shared" si="13"/>
        <v>0</v>
      </c>
      <c r="U129" s="66">
        <f t="shared" si="14"/>
        <v>0</v>
      </c>
      <c r="V129" s="60"/>
      <c r="W129" s="67" t="e">
        <f t="shared" si="15"/>
        <v>#NUM!</v>
      </c>
      <c r="X129" s="68" t="s">
        <v>111</v>
      </c>
      <c r="Y129" s="70">
        <v>1.34</v>
      </c>
      <c r="Z129" s="70" t="e">
        <f t="shared" si="16"/>
        <v>#NUM!</v>
      </c>
    </row>
    <row r="130" spans="1:26" x14ac:dyDescent="0.15">
      <c r="A130" s="41"/>
      <c r="B130" s="62" t="s">
        <v>123</v>
      </c>
      <c r="C130" s="46" t="s">
        <v>124</v>
      </c>
      <c r="D130" s="83" t="s">
        <v>116</v>
      </c>
      <c r="E130" s="43"/>
      <c r="F130" s="53" t="e">
        <f>POWER(10,([1]Parameetrid!$B$2*(LOG10(E130/[1]Parameetrid!$B$3))^2))</f>
        <v>#NUM!</v>
      </c>
      <c r="G130" s="60"/>
      <c r="H130" s="60"/>
      <c r="I130" s="64"/>
      <c r="J130" s="60"/>
      <c r="K130" s="60"/>
      <c r="L130" s="60"/>
      <c r="M130" s="60"/>
      <c r="N130" s="60"/>
      <c r="O130" s="60"/>
      <c r="P130" s="60"/>
      <c r="Q130" s="60"/>
      <c r="R130" s="60"/>
      <c r="S130" s="65">
        <f t="shared" si="12"/>
        <v>0</v>
      </c>
      <c r="T130" s="65">
        <f t="shared" si="13"/>
        <v>0</v>
      </c>
      <c r="U130" s="66">
        <f t="shared" si="14"/>
        <v>0</v>
      </c>
      <c r="V130" s="60"/>
      <c r="W130" s="67" t="e">
        <f t="shared" si="15"/>
        <v>#NUM!</v>
      </c>
      <c r="X130" s="68" t="s">
        <v>146</v>
      </c>
      <c r="Y130" s="70">
        <v>1.411</v>
      </c>
      <c r="Z130" s="70" t="e">
        <f t="shared" si="16"/>
        <v>#NUM!</v>
      </c>
    </row>
    <row r="131" spans="1:26" x14ac:dyDescent="0.15">
      <c r="A131" s="41"/>
      <c r="B131" s="62" t="s">
        <v>68</v>
      </c>
      <c r="C131" s="46" t="s">
        <v>69</v>
      </c>
      <c r="D131" s="45" t="s">
        <v>42</v>
      </c>
      <c r="E131" s="43"/>
      <c r="F131" s="53" t="e">
        <f>POWER(10,([1]Parameetrid!$B$2*(LOG10(E131/[1]Parameetrid!$B$3))^2))</f>
        <v>#NUM!</v>
      </c>
      <c r="G131" s="60"/>
      <c r="H131" s="60"/>
      <c r="I131" s="64"/>
      <c r="J131" s="60"/>
      <c r="K131" s="60"/>
      <c r="L131" s="60"/>
      <c r="M131" s="60"/>
      <c r="N131" s="60"/>
      <c r="O131" s="60"/>
      <c r="P131" s="60"/>
      <c r="Q131" s="60"/>
      <c r="R131" s="60"/>
      <c r="S131" s="65">
        <f t="shared" si="12"/>
        <v>0</v>
      </c>
      <c r="T131" s="65">
        <f t="shared" si="13"/>
        <v>0</v>
      </c>
      <c r="U131" s="66">
        <f t="shared" si="14"/>
        <v>0</v>
      </c>
      <c r="V131" s="60"/>
      <c r="W131" s="67" t="e">
        <f t="shared" si="15"/>
        <v>#NUM!</v>
      </c>
      <c r="X131" s="68" t="s">
        <v>111</v>
      </c>
      <c r="Y131" s="70">
        <v>1.2</v>
      </c>
      <c r="Z131" s="70" t="e">
        <f t="shared" si="16"/>
        <v>#NUM!</v>
      </c>
    </row>
    <row r="132" spans="1:26" x14ac:dyDescent="0.15">
      <c r="A132" s="41"/>
      <c r="B132" s="62" t="s">
        <v>125</v>
      </c>
      <c r="C132" s="46" t="s">
        <v>126</v>
      </c>
      <c r="D132" s="45" t="s">
        <v>116</v>
      </c>
      <c r="E132" s="43"/>
      <c r="F132" s="53" t="e">
        <f>POWER(10,([1]Parameetrid!$B$2*(LOG10(E132/[1]Parameetrid!$B$3))^2))</f>
        <v>#NUM!</v>
      </c>
      <c r="G132" s="60"/>
      <c r="H132" s="60"/>
      <c r="I132" s="64"/>
      <c r="J132" s="60"/>
      <c r="K132" s="60"/>
      <c r="L132" s="60"/>
      <c r="M132" s="60"/>
      <c r="N132" s="60"/>
      <c r="O132" s="60"/>
      <c r="P132" s="60"/>
      <c r="Q132" s="60"/>
      <c r="R132" s="60"/>
      <c r="S132" s="65">
        <f t="shared" si="12"/>
        <v>0</v>
      </c>
      <c r="T132" s="65">
        <f t="shared" si="13"/>
        <v>0</v>
      </c>
      <c r="U132" s="66">
        <f t="shared" si="14"/>
        <v>0</v>
      </c>
      <c r="V132" s="60"/>
      <c r="W132" s="67" t="e">
        <f t="shared" si="15"/>
        <v>#NUM!</v>
      </c>
      <c r="X132" s="68" t="s">
        <v>127</v>
      </c>
      <c r="Y132" s="70">
        <v>1.29</v>
      </c>
      <c r="Z132" s="70" t="e">
        <f t="shared" si="16"/>
        <v>#NUM!</v>
      </c>
    </row>
    <row r="133" spans="1:26" x14ac:dyDescent="0.15">
      <c r="A133" s="41"/>
      <c r="B133" s="62"/>
      <c r="C133" s="46"/>
      <c r="D133" s="45"/>
      <c r="E133" s="43"/>
      <c r="F133" s="53" t="e">
        <f>POWER(10,([1]Parameetrid!$B$2*(LOG10(E133/[1]Parameetrid!$B$3))^2))</f>
        <v>#NUM!</v>
      </c>
      <c r="G133" s="60"/>
      <c r="H133" s="60"/>
      <c r="I133" s="64"/>
      <c r="J133" s="60"/>
      <c r="K133" s="60"/>
      <c r="L133" s="60"/>
      <c r="M133" s="60"/>
      <c r="N133" s="60"/>
      <c r="O133" s="60"/>
      <c r="P133" s="60"/>
      <c r="Q133" s="60"/>
      <c r="R133" s="60"/>
      <c r="S133" s="65">
        <f t="shared" si="12"/>
        <v>0</v>
      </c>
      <c r="T133" s="65">
        <f t="shared" si="13"/>
        <v>0</v>
      </c>
      <c r="U133" s="66">
        <f t="shared" si="14"/>
        <v>0</v>
      </c>
      <c r="V133" s="60"/>
      <c r="W133" s="67" t="e">
        <f t="shared" si="15"/>
        <v>#NUM!</v>
      </c>
      <c r="X133" s="68"/>
      <c r="Y133" s="70"/>
      <c r="Z133" s="70" t="e">
        <f t="shared" si="16"/>
        <v>#NUM!</v>
      </c>
    </row>
    <row r="135" spans="1:26" s="57" customFormat="1" x14ac:dyDescent="0.15">
      <c r="A135" s="10"/>
      <c r="B135" s="54"/>
      <c r="C135" s="55"/>
      <c r="D135" s="56"/>
      <c r="E135" s="12"/>
      <c r="F135" s="13"/>
      <c r="G135" s="10"/>
      <c r="H135" s="11"/>
      <c r="J135" s="11"/>
      <c r="K135" s="10"/>
      <c r="L135" s="11"/>
      <c r="M135" s="10"/>
      <c r="N135" s="11"/>
      <c r="O135" s="10"/>
      <c r="P135" s="11"/>
      <c r="Q135" s="10"/>
      <c r="R135" s="11"/>
      <c r="S135" s="56"/>
      <c r="T135" s="56"/>
      <c r="U135" s="56"/>
      <c r="V135" s="15"/>
      <c r="W135" s="16"/>
      <c r="X135" s="58"/>
    </row>
    <row r="136" spans="1:26" x14ac:dyDescent="0.15">
      <c r="B136" s="17" t="s">
        <v>14</v>
      </c>
      <c r="C136" s="9" t="s">
        <v>34</v>
      </c>
      <c r="D136" s="18"/>
      <c r="E136" s="1"/>
      <c r="F136" s="19" t="s">
        <v>15</v>
      </c>
      <c r="G136" s="9" t="s">
        <v>16</v>
      </c>
      <c r="H136" s="20"/>
      <c r="I136" s="20"/>
      <c r="J136" s="20"/>
      <c r="K136" s="21"/>
      <c r="L136" s="21"/>
      <c r="M136" s="7"/>
      <c r="N136" s="7"/>
      <c r="O136" s="17" t="s">
        <v>17</v>
      </c>
      <c r="P136" s="22"/>
      <c r="Q136" s="48"/>
      <c r="R136" s="48"/>
      <c r="S136" s="23" t="s">
        <v>60</v>
      </c>
      <c r="T136" s="24"/>
    </row>
    <row r="137" spans="1:26" x14ac:dyDescent="0.15">
      <c r="B137" s="10"/>
      <c r="C137" s="9"/>
      <c r="D137" s="18"/>
      <c r="E137" s="25"/>
      <c r="F137" s="8"/>
      <c r="G137" s="9" t="s">
        <v>110</v>
      </c>
      <c r="H137" s="20"/>
      <c r="I137" s="20"/>
      <c r="J137" s="20"/>
      <c r="K137" s="21"/>
      <c r="L137" s="21"/>
      <c r="M137" s="7"/>
      <c r="N137" s="7"/>
      <c r="O137" s="26" t="s">
        <v>18</v>
      </c>
      <c r="P137" s="22"/>
      <c r="R137" s="26" t="s">
        <v>47</v>
      </c>
      <c r="S137" s="23" t="s">
        <v>72</v>
      </c>
      <c r="T137" s="6"/>
    </row>
    <row r="138" spans="1:26" x14ac:dyDescent="0.15">
      <c r="C138" s="22"/>
      <c r="G138" s="81" t="s">
        <v>83</v>
      </c>
      <c r="M138" s="4"/>
      <c r="N138" s="4"/>
      <c r="P138" s="22"/>
      <c r="Q138" s="6"/>
      <c r="R138" s="6"/>
      <c r="U138" s="6"/>
    </row>
    <row r="139" spans="1:26" x14ac:dyDescent="0.15">
      <c r="C139" s="22"/>
      <c r="G139" s="22"/>
      <c r="M139" s="4"/>
      <c r="N139" s="4"/>
      <c r="P139" s="22"/>
      <c r="Q139" s="6"/>
      <c r="R139" s="6"/>
      <c r="U139" s="6"/>
    </row>
    <row r="140" spans="1:26" x14ac:dyDescent="0.15">
      <c r="C140" s="22"/>
      <c r="G140" s="22"/>
      <c r="M140" s="4"/>
      <c r="N140" s="4"/>
      <c r="P140" s="22"/>
      <c r="Q140" s="6"/>
      <c r="R140" s="6"/>
      <c r="U140" s="6"/>
    </row>
    <row r="141" spans="1:26" x14ac:dyDescent="0.15">
      <c r="C141" s="22"/>
      <c r="G141" s="22"/>
      <c r="M141" s="4"/>
      <c r="N141" s="4"/>
      <c r="P141" s="22"/>
      <c r="Q141" s="6"/>
      <c r="R141" s="6"/>
      <c r="U141" s="6"/>
    </row>
    <row r="142" spans="1:26" x14ac:dyDescent="0.15">
      <c r="C142" s="22"/>
      <c r="G142" s="22"/>
      <c r="M142" s="4"/>
      <c r="N142" s="4"/>
      <c r="P142" s="22"/>
      <c r="Q142" s="6"/>
      <c r="R142" s="6"/>
      <c r="U142" s="6"/>
    </row>
    <row r="143" spans="1:26" x14ac:dyDescent="0.15">
      <c r="C143" s="22"/>
      <c r="G143" s="22"/>
      <c r="M143" s="4"/>
      <c r="N143" s="4"/>
      <c r="P143" s="22"/>
      <c r="Q143" s="6"/>
      <c r="R143" s="6"/>
      <c r="U143" s="6"/>
    </row>
    <row r="144" spans="1:26" x14ac:dyDescent="0.15">
      <c r="C144" s="22"/>
      <c r="G144" s="22"/>
      <c r="M144" s="4"/>
      <c r="N144" s="4"/>
      <c r="P144" s="22"/>
      <c r="Q144" s="6"/>
      <c r="R144" s="6"/>
      <c r="U144" s="6"/>
    </row>
    <row r="145" spans="1:24" x14ac:dyDescent="0.15">
      <c r="C145" s="22"/>
      <c r="G145" s="22"/>
      <c r="M145" s="4"/>
      <c r="N145" s="4"/>
      <c r="P145" s="22"/>
      <c r="Q145" s="6"/>
      <c r="R145" s="6"/>
      <c r="U145" s="6"/>
    </row>
    <row r="146" spans="1:24" x14ac:dyDescent="0.15">
      <c r="C146" s="22"/>
      <c r="G146" s="22"/>
      <c r="M146" s="4"/>
      <c r="N146" s="4"/>
      <c r="P146" s="22"/>
      <c r="Q146" s="6"/>
      <c r="R146" s="6"/>
      <c r="U146" s="6"/>
    </row>
    <row r="147" spans="1:24" ht="13.5" customHeight="1" x14ac:dyDescent="0.15">
      <c r="C147" s="22"/>
      <c r="G147" s="22"/>
      <c r="M147" s="4"/>
      <c r="N147" s="4"/>
      <c r="P147" s="22"/>
      <c r="Q147" s="6"/>
      <c r="R147" s="6"/>
      <c r="U147" s="6"/>
    </row>
    <row r="148" spans="1:24" x14ac:dyDescent="0.15">
      <c r="C148" s="22"/>
      <c r="G148" s="22"/>
      <c r="M148" s="4"/>
      <c r="N148" s="4"/>
      <c r="P148" s="22"/>
      <c r="Q148" s="6"/>
      <c r="R148" s="6"/>
      <c r="U148" s="6"/>
    </row>
    <row r="149" spans="1:24" s="57" customFormat="1" x14ac:dyDescent="0.15">
      <c r="A149" s="10"/>
      <c r="B149" s="54"/>
      <c r="C149" s="55"/>
      <c r="D149" s="56"/>
      <c r="E149" s="12"/>
      <c r="F149" s="13"/>
      <c r="G149" s="10"/>
      <c r="H149" s="11"/>
      <c r="J149" s="11"/>
      <c r="K149" s="10"/>
      <c r="L149" s="11"/>
      <c r="M149" s="10"/>
      <c r="N149" s="11"/>
      <c r="O149" s="10"/>
      <c r="P149" s="11"/>
      <c r="Q149" s="10"/>
      <c r="R149" s="11"/>
      <c r="S149" s="56"/>
      <c r="T149" s="56"/>
      <c r="U149" s="56"/>
      <c r="V149" s="15"/>
      <c r="W149" s="16"/>
      <c r="X149" s="58"/>
    </row>
    <row r="150" spans="1:24" ht="18" x14ac:dyDescent="0.2">
      <c r="A150" s="101" t="s">
        <v>101</v>
      </c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34"/>
      <c r="S150" s="21"/>
      <c r="T150" s="21"/>
      <c r="U150" s="21"/>
      <c r="V150" s="21"/>
      <c r="W150" s="21"/>
    </row>
    <row r="151" spans="1:24" ht="14.25" x14ac:dyDescent="0.15">
      <c r="A151" s="102" t="s">
        <v>25</v>
      </c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35"/>
      <c r="S151" s="21"/>
      <c r="T151" s="21"/>
      <c r="U151" s="21"/>
      <c r="V151" s="21"/>
      <c r="W151" s="21"/>
    </row>
    <row r="152" spans="1:24" ht="14.25" x14ac:dyDescent="0.15">
      <c r="A152" s="103" t="s">
        <v>148</v>
      </c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27"/>
      <c r="S152" s="36"/>
      <c r="T152" s="36"/>
      <c r="U152" s="36"/>
      <c r="V152" s="36"/>
      <c r="W152" s="36"/>
    </row>
    <row r="153" spans="1:24" ht="14.25" x14ac:dyDescent="0.1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36"/>
      <c r="T153" s="36"/>
      <c r="U153" s="36"/>
      <c r="V153" s="36"/>
      <c r="W153" s="36"/>
    </row>
    <row r="154" spans="1:24" ht="13.5" x14ac:dyDescent="0.15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30"/>
      <c r="T154" s="30"/>
      <c r="U154" s="30"/>
      <c r="V154" s="30"/>
      <c r="W154" s="30"/>
    </row>
    <row r="155" spans="1:24" ht="13.5" x14ac:dyDescent="0.15">
      <c r="A155" s="28"/>
      <c r="B155" s="28" t="s">
        <v>26</v>
      </c>
      <c r="C155" s="28" t="s">
        <v>159</v>
      </c>
      <c r="D155" s="28"/>
      <c r="E155" s="28"/>
      <c r="F155" s="28"/>
      <c r="G155" s="28" t="s">
        <v>71</v>
      </c>
      <c r="H155" s="28"/>
      <c r="I155" s="28"/>
      <c r="J155" s="28"/>
      <c r="K155" s="28"/>
      <c r="L155" s="28"/>
      <c r="M155" s="28"/>
      <c r="N155" s="28"/>
      <c r="O155" s="28"/>
      <c r="P155" s="29"/>
      <c r="Q155" s="29"/>
      <c r="R155" s="28"/>
      <c r="S155" s="30"/>
      <c r="T155" s="30"/>
      <c r="U155" s="30"/>
      <c r="V155" s="30"/>
      <c r="W155" s="30"/>
    </row>
    <row r="156" spans="1:24" ht="13.5" x14ac:dyDescent="0.15">
      <c r="A156" s="28"/>
      <c r="B156" s="28" t="s">
        <v>28</v>
      </c>
      <c r="C156" s="31" t="s">
        <v>158</v>
      </c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9"/>
      <c r="Q156" s="29"/>
      <c r="R156" s="28"/>
      <c r="S156" s="30"/>
      <c r="T156" s="30"/>
      <c r="U156" s="30"/>
      <c r="V156" s="30"/>
      <c r="W156" s="30"/>
    </row>
    <row r="157" spans="1:24" x14ac:dyDescent="0.15">
      <c r="M157" s="4"/>
      <c r="N157" s="4"/>
      <c r="Q157" s="6"/>
      <c r="R157" s="6"/>
      <c r="U157" s="6"/>
    </row>
    <row r="158" spans="1:24" x14ac:dyDescent="0.15">
      <c r="A158" s="104" t="s">
        <v>0</v>
      </c>
      <c r="B158" s="104"/>
      <c r="C158" s="104"/>
      <c r="D158" s="104"/>
      <c r="E158" s="104"/>
      <c r="F158" s="104"/>
      <c r="G158" s="104" t="s">
        <v>1</v>
      </c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38"/>
      <c r="S158" s="104" t="s">
        <v>2</v>
      </c>
      <c r="T158" s="104"/>
      <c r="U158" s="104"/>
      <c r="V158" s="104"/>
      <c r="W158" s="104"/>
      <c r="X158" s="49" t="s">
        <v>36</v>
      </c>
    </row>
    <row r="159" spans="1:24" ht="12.95" customHeight="1" x14ac:dyDescent="0.15">
      <c r="A159" s="95" t="s">
        <v>3</v>
      </c>
      <c r="B159" s="95" t="s">
        <v>4</v>
      </c>
      <c r="C159" s="95" t="s">
        <v>5</v>
      </c>
      <c r="D159" s="95" t="s">
        <v>6</v>
      </c>
      <c r="E159" s="96" t="s">
        <v>7</v>
      </c>
      <c r="F159" s="97" t="s">
        <v>8</v>
      </c>
      <c r="G159" s="98" t="s">
        <v>9</v>
      </c>
      <c r="H159" s="98"/>
      <c r="I159" s="98"/>
      <c r="J159" s="98"/>
      <c r="K159" s="98"/>
      <c r="L159" s="40"/>
      <c r="M159" s="98" t="s">
        <v>10</v>
      </c>
      <c r="N159" s="98"/>
      <c r="O159" s="98"/>
      <c r="P159" s="98"/>
      <c r="Q159" s="98"/>
      <c r="R159" s="40"/>
      <c r="S159" s="98" t="s">
        <v>33</v>
      </c>
      <c r="T159" s="98" t="s">
        <v>32</v>
      </c>
      <c r="U159" s="98" t="s">
        <v>11</v>
      </c>
      <c r="V159" s="99" t="s">
        <v>12</v>
      </c>
      <c r="W159" s="94" t="s">
        <v>13</v>
      </c>
      <c r="X159" s="51" t="s">
        <v>37</v>
      </c>
    </row>
    <row r="160" spans="1:24" x14ac:dyDescent="0.15">
      <c r="A160" s="95"/>
      <c r="B160" s="95"/>
      <c r="C160" s="95"/>
      <c r="D160" s="95"/>
      <c r="E160" s="96"/>
      <c r="F160" s="97"/>
      <c r="G160" s="40">
        <v>1</v>
      </c>
      <c r="H160" s="40"/>
      <c r="I160" s="40">
        <v>2</v>
      </c>
      <c r="J160" s="40"/>
      <c r="K160" s="40">
        <v>3</v>
      </c>
      <c r="L160" s="40"/>
      <c r="M160" s="40">
        <v>1</v>
      </c>
      <c r="N160" s="40"/>
      <c r="O160" s="40">
        <v>2</v>
      </c>
      <c r="P160" s="40"/>
      <c r="Q160" s="40">
        <v>3</v>
      </c>
      <c r="R160" s="40"/>
      <c r="S160" s="98"/>
      <c r="T160" s="98"/>
      <c r="U160" s="98"/>
      <c r="V160" s="99"/>
      <c r="W160" s="94"/>
      <c r="X160" s="37" t="s">
        <v>38</v>
      </c>
    </row>
    <row r="161" spans="1:28" x14ac:dyDescent="0.15">
      <c r="A161" s="100" t="s">
        <v>65</v>
      </c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84"/>
    </row>
    <row r="162" spans="1:28" x14ac:dyDescent="0.15">
      <c r="A162" s="41"/>
      <c r="B162" s="62" t="s">
        <v>21</v>
      </c>
      <c r="C162" s="46">
        <v>39270</v>
      </c>
      <c r="D162" s="45" t="s">
        <v>42</v>
      </c>
      <c r="E162" s="43"/>
      <c r="F162" s="53" t="e">
        <f>POWER(10,([1]Parameetrid!$B$2*(LOG10(E162/[1]Parameetrid!$B$3))^2))</f>
        <v>#NUM!</v>
      </c>
      <c r="G162" s="60"/>
      <c r="H162" s="60"/>
      <c r="I162" s="64"/>
      <c r="J162" s="60"/>
      <c r="K162" s="60"/>
      <c r="L162" s="60"/>
      <c r="M162" s="60"/>
      <c r="N162" s="60"/>
      <c r="O162" s="60"/>
      <c r="P162" s="60"/>
      <c r="Q162" s="60"/>
      <c r="R162" s="60"/>
      <c r="S162" s="65">
        <f>MAX(IF(H162="x",0,G162),IF(J162="x",0,I162),IF(L162="x",0,K162))</f>
        <v>0</v>
      </c>
      <c r="T162" s="65">
        <f>MAX(IF(N162="x",0,M162),IF(P162="x",0,O162),IF(R162="x",0,Q162))</f>
        <v>0</v>
      </c>
      <c r="U162" s="66">
        <f>S162+T162</f>
        <v>0</v>
      </c>
      <c r="V162" s="60"/>
      <c r="W162" s="67" t="e">
        <f>U162*F162</f>
        <v>#NUM!</v>
      </c>
      <c r="X162" s="68"/>
    </row>
    <row r="163" spans="1:28" x14ac:dyDescent="0.15">
      <c r="A163" s="100" t="s">
        <v>46</v>
      </c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84"/>
    </row>
    <row r="164" spans="1:28" x14ac:dyDescent="0.15">
      <c r="A164" s="41"/>
      <c r="B164" s="62" t="s">
        <v>35</v>
      </c>
      <c r="C164" s="42">
        <v>39960</v>
      </c>
      <c r="D164" s="45" t="s">
        <v>42</v>
      </c>
      <c r="E164" s="43"/>
      <c r="F164" s="53" t="e">
        <f>POWER(10,([1]Parameetrid!$B$2*(LOG10(E164/[1]Parameetrid!$B$3))^2))</f>
        <v>#NUM!</v>
      </c>
      <c r="G164" s="60"/>
      <c r="H164" s="60"/>
      <c r="I164" s="64"/>
      <c r="J164" s="60"/>
      <c r="K164" s="60"/>
      <c r="L164" s="60"/>
      <c r="M164" s="60"/>
      <c r="N164" s="60"/>
      <c r="O164" s="60"/>
      <c r="P164" s="60"/>
      <c r="Q164" s="60"/>
      <c r="R164" s="60"/>
      <c r="S164" s="65">
        <f t="shared" ref="S164:S168" si="17">MAX(IF(H164="x",0,G164),IF(J164="x",0,I164),IF(L164="x",0,K164))</f>
        <v>0</v>
      </c>
      <c r="T164" s="65">
        <f t="shared" ref="T164:T168" si="18">MAX(IF(N164="x",0,M164),IF(P164="x",0,O164),IF(R164="x",0,Q164))</f>
        <v>0</v>
      </c>
      <c r="U164" s="66">
        <f t="shared" ref="U164:U168" si="19">S164+T164</f>
        <v>0</v>
      </c>
      <c r="V164" s="60" t="s">
        <v>98</v>
      </c>
      <c r="W164" s="67" t="e">
        <f t="shared" ref="W164:W168" si="20">U164*F164</f>
        <v>#NUM!</v>
      </c>
      <c r="X164" s="68" t="s">
        <v>112</v>
      </c>
    </row>
    <row r="165" spans="1:28" x14ac:dyDescent="0.15">
      <c r="A165" s="41"/>
      <c r="B165" s="62" t="s">
        <v>51</v>
      </c>
      <c r="C165" s="42">
        <v>40442</v>
      </c>
      <c r="D165" s="45" t="s">
        <v>42</v>
      </c>
      <c r="E165" s="43"/>
      <c r="F165" s="53" t="e">
        <f>POWER(10,([1]Parameetrid!$B$2*(LOG10(E165/[1]Parameetrid!$B$3))^2))</f>
        <v>#NUM!</v>
      </c>
      <c r="G165" s="60"/>
      <c r="H165" s="60"/>
      <c r="I165" s="64"/>
      <c r="J165" s="60"/>
      <c r="K165" s="60"/>
      <c r="L165" s="60"/>
      <c r="M165" s="60"/>
      <c r="N165" s="60"/>
      <c r="O165" s="60"/>
      <c r="P165" s="60"/>
      <c r="Q165" s="60"/>
      <c r="R165" s="60"/>
      <c r="S165" s="65">
        <f t="shared" si="17"/>
        <v>0</v>
      </c>
      <c r="T165" s="65">
        <f t="shared" si="18"/>
        <v>0</v>
      </c>
      <c r="U165" s="66">
        <f t="shared" si="19"/>
        <v>0</v>
      </c>
      <c r="V165" s="60" t="s">
        <v>96</v>
      </c>
      <c r="W165" s="67" t="e">
        <f t="shared" si="20"/>
        <v>#NUM!</v>
      </c>
      <c r="X165" s="68" t="s">
        <v>113</v>
      </c>
    </row>
    <row r="166" spans="1:28" x14ac:dyDescent="0.15">
      <c r="A166" s="41"/>
      <c r="B166" s="62" t="s">
        <v>132</v>
      </c>
      <c r="C166" s="42">
        <v>40256</v>
      </c>
      <c r="D166" s="45" t="s">
        <v>42</v>
      </c>
      <c r="E166" s="43"/>
      <c r="F166" s="53" t="e">
        <f>POWER(10,([1]Parameetrid!$B$2*(LOG10(E166/[1]Parameetrid!$B$3))^2))</f>
        <v>#NUM!</v>
      </c>
      <c r="G166" s="60"/>
      <c r="H166" s="60"/>
      <c r="I166" s="64"/>
      <c r="J166" s="60"/>
      <c r="K166" s="60"/>
      <c r="L166" s="60"/>
      <c r="M166" s="60"/>
      <c r="N166" s="60"/>
      <c r="O166" s="60"/>
      <c r="P166" s="60"/>
      <c r="Q166" s="60"/>
      <c r="R166" s="60"/>
      <c r="S166" s="65">
        <f t="shared" si="17"/>
        <v>0</v>
      </c>
      <c r="T166" s="65">
        <f t="shared" si="18"/>
        <v>0</v>
      </c>
      <c r="U166" s="66">
        <f t="shared" si="19"/>
        <v>0</v>
      </c>
      <c r="V166" s="60" t="s">
        <v>97</v>
      </c>
      <c r="W166" s="67" t="e">
        <f t="shared" si="20"/>
        <v>#NUM!</v>
      </c>
      <c r="X166" s="68" t="s">
        <v>133</v>
      </c>
    </row>
    <row r="167" spans="1:28" x14ac:dyDescent="0.15">
      <c r="A167" s="41"/>
      <c r="B167" s="62" t="s">
        <v>145</v>
      </c>
      <c r="C167" s="42">
        <v>40098</v>
      </c>
      <c r="D167" s="45" t="s">
        <v>85</v>
      </c>
      <c r="E167" s="43"/>
      <c r="F167" s="53" t="e">
        <f>POWER(10,([1]Parameetrid!$B$2*(LOG10(E167/[1]Parameetrid!$B$3))^2))</f>
        <v>#NUM!</v>
      </c>
      <c r="G167" s="60"/>
      <c r="H167" s="60"/>
      <c r="I167" s="64"/>
      <c r="J167" s="60"/>
      <c r="K167" s="60"/>
      <c r="L167" s="60"/>
      <c r="M167" s="60"/>
      <c r="N167" s="60"/>
      <c r="O167" s="60"/>
      <c r="P167" s="60"/>
      <c r="Q167" s="60"/>
      <c r="R167" s="60"/>
      <c r="S167" s="65">
        <f t="shared" si="17"/>
        <v>0</v>
      </c>
      <c r="T167" s="65">
        <f t="shared" si="18"/>
        <v>0</v>
      </c>
      <c r="U167" s="66">
        <f t="shared" si="19"/>
        <v>0</v>
      </c>
      <c r="V167" s="60" t="s">
        <v>97</v>
      </c>
      <c r="W167" s="67" t="e">
        <f t="shared" si="20"/>
        <v>#NUM!</v>
      </c>
      <c r="X167" s="68"/>
    </row>
    <row r="168" spans="1:28" x14ac:dyDescent="0.15">
      <c r="A168" s="41"/>
      <c r="B168" s="62" t="s">
        <v>144</v>
      </c>
      <c r="C168" s="42">
        <v>40530</v>
      </c>
      <c r="D168" s="45" t="s">
        <v>85</v>
      </c>
      <c r="E168" s="43"/>
      <c r="F168" s="53" t="e">
        <f>POWER(10,([1]Parameetrid!$B$2*(LOG10(E168/[1]Parameetrid!$B$3))^2))</f>
        <v>#NUM!</v>
      </c>
      <c r="G168" s="60"/>
      <c r="H168" s="60"/>
      <c r="I168" s="64"/>
      <c r="J168" s="60"/>
      <c r="K168" s="60"/>
      <c r="L168" s="60"/>
      <c r="M168" s="60"/>
      <c r="N168" s="60"/>
      <c r="O168" s="60"/>
      <c r="P168" s="60"/>
      <c r="Q168" s="60"/>
      <c r="R168" s="60"/>
      <c r="S168" s="65">
        <f t="shared" si="17"/>
        <v>0</v>
      </c>
      <c r="T168" s="65">
        <f t="shared" si="18"/>
        <v>0</v>
      </c>
      <c r="U168" s="66">
        <f t="shared" si="19"/>
        <v>0</v>
      </c>
      <c r="V168" s="60" t="s">
        <v>97</v>
      </c>
      <c r="W168" s="67" t="e">
        <f t="shared" si="20"/>
        <v>#NUM!</v>
      </c>
      <c r="X168" s="68"/>
    </row>
    <row r="169" spans="1:28" x14ac:dyDescent="0.15">
      <c r="A169" s="100" t="s">
        <v>66</v>
      </c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84"/>
    </row>
    <row r="170" spans="1:28" x14ac:dyDescent="0.15">
      <c r="A170" s="41"/>
      <c r="B170" s="62" t="s">
        <v>22</v>
      </c>
      <c r="C170" s="46">
        <v>35842</v>
      </c>
      <c r="D170" s="45" t="s">
        <v>42</v>
      </c>
      <c r="E170" s="43"/>
      <c r="F170" s="53" t="e">
        <f>POWER(10,([1]Parameetrid!$B$2*(LOG10(E170/[1]Parameetrid!$B$3))^2))</f>
        <v>#NUM!</v>
      </c>
      <c r="G170" s="60"/>
      <c r="H170" s="60"/>
      <c r="I170" s="64"/>
      <c r="J170" s="60"/>
      <c r="K170" s="60"/>
      <c r="L170" s="60"/>
      <c r="M170" s="60"/>
      <c r="N170" s="60"/>
      <c r="O170" s="60"/>
      <c r="P170" s="60"/>
      <c r="Q170" s="60"/>
      <c r="R170" s="60"/>
      <c r="S170" s="65">
        <f t="shared" ref="S170:S175" si="21">MAX(IF(H170="x",0,G170),IF(J170="x",0,I170),IF(L170="x",0,K170))</f>
        <v>0</v>
      </c>
      <c r="T170" s="65">
        <f t="shared" ref="T170:T175" si="22">MAX(IF(N170="x",0,M170),IF(P170="x",0,O170),IF(R170="x",0,Q170))</f>
        <v>0</v>
      </c>
      <c r="U170" s="66">
        <f t="shared" ref="U170:U175" si="23">S170+T170</f>
        <v>0</v>
      </c>
      <c r="V170" s="60"/>
      <c r="W170" s="67" t="e">
        <f t="shared" ref="W170:W175" si="24">U170*F170</f>
        <v>#NUM!</v>
      </c>
      <c r="X170" s="68" t="s">
        <v>147</v>
      </c>
    </row>
    <row r="171" spans="1:28" hidden="1" x14ac:dyDescent="0.15">
      <c r="A171" s="41"/>
      <c r="B171" s="62"/>
      <c r="C171" s="42"/>
      <c r="D171" s="45"/>
      <c r="E171" s="43"/>
      <c r="F171" s="53" t="e">
        <f>POWER(10,([1]Parameetrid!$B$2*(LOG10(E171/[1]Parameetrid!$B$3))^2))</f>
        <v>#NUM!</v>
      </c>
      <c r="G171" s="60"/>
      <c r="H171" s="60"/>
      <c r="I171" s="64"/>
      <c r="J171" s="60"/>
      <c r="K171" s="60"/>
      <c r="L171" s="60"/>
      <c r="M171" s="60"/>
      <c r="N171" s="60"/>
      <c r="O171" s="60"/>
      <c r="P171" s="60"/>
      <c r="Q171" s="60"/>
      <c r="R171" s="60"/>
      <c r="S171" s="65">
        <f t="shared" si="21"/>
        <v>0</v>
      </c>
      <c r="T171" s="65">
        <f t="shared" si="22"/>
        <v>0</v>
      </c>
      <c r="U171" s="66">
        <f t="shared" si="23"/>
        <v>0</v>
      </c>
      <c r="V171" s="60"/>
      <c r="W171" s="67" t="e">
        <f t="shared" si="24"/>
        <v>#NUM!</v>
      </c>
      <c r="X171" s="68"/>
      <c r="AB171" s="5"/>
    </row>
    <row r="172" spans="1:28" x14ac:dyDescent="0.15">
      <c r="A172" s="41"/>
      <c r="B172" s="62" t="s">
        <v>88</v>
      </c>
      <c r="C172" s="46">
        <v>37834</v>
      </c>
      <c r="D172" s="45" t="s">
        <v>42</v>
      </c>
      <c r="E172" s="43"/>
      <c r="F172" s="53" t="e">
        <f>POWER(10,([1]Parameetrid!$B$2*(LOG10(E172/[1]Parameetrid!$B$3))^2))</f>
        <v>#NUM!</v>
      </c>
      <c r="G172" s="60"/>
      <c r="H172" s="60"/>
      <c r="I172" s="64"/>
      <c r="J172" s="60"/>
      <c r="K172" s="60"/>
      <c r="L172" s="60"/>
      <c r="M172" s="60"/>
      <c r="N172" s="60"/>
      <c r="O172" s="60"/>
      <c r="P172" s="60"/>
      <c r="Q172" s="60"/>
      <c r="R172" s="60"/>
      <c r="S172" s="65">
        <f t="shared" si="21"/>
        <v>0</v>
      </c>
      <c r="T172" s="65">
        <f t="shared" si="22"/>
        <v>0</v>
      </c>
      <c r="U172" s="66">
        <f t="shared" si="23"/>
        <v>0</v>
      </c>
      <c r="V172" s="60"/>
      <c r="W172" s="67" t="e">
        <f t="shared" si="24"/>
        <v>#NUM!</v>
      </c>
      <c r="X172" s="68" t="s">
        <v>112</v>
      </c>
    </row>
    <row r="173" spans="1:28" x14ac:dyDescent="0.15">
      <c r="A173" s="41"/>
      <c r="B173" s="62" t="s">
        <v>19</v>
      </c>
      <c r="C173" s="46">
        <v>35667</v>
      </c>
      <c r="D173" s="45" t="s">
        <v>52</v>
      </c>
      <c r="E173" s="43"/>
      <c r="F173" s="53" t="e">
        <f>POWER(10,([1]Parameetrid!$B$2*(LOG10(E173/[1]Parameetrid!$B$3))^2))</f>
        <v>#NUM!</v>
      </c>
      <c r="G173" s="60"/>
      <c r="H173" s="60"/>
      <c r="I173" s="64"/>
      <c r="J173" s="60"/>
      <c r="K173" s="60"/>
      <c r="L173" s="60"/>
      <c r="M173" s="60"/>
      <c r="N173" s="60"/>
      <c r="O173" s="60"/>
      <c r="P173" s="60"/>
      <c r="Q173" s="60"/>
      <c r="R173" s="60"/>
      <c r="S173" s="65">
        <f t="shared" si="21"/>
        <v>0</v>
      </c>
      <c r="T173" s="65">
        <f t="shared" si="22"/>
        <v>0</v>
      </c>
      <c r="U173" s="66">
        <f t="shared" si="23"/>
        <v>0</v>
      </c>
      <c r="V173" s="60"/>
      <c r="W173" s="67" t="e">
        <f t="shared" si="24"/>
        <v>#NUM!</v>
      </c>
      <c r="X173" s="68"/>
    </row>
    <row r="174" spans="1:28" x14ac:dyDescent="0.15">
      <c r="A174" s="41"/>
      <c r="B174" s="62" t="s">
        <v>60</v>
      </c>
      <c r="C174" s="46">
        <v>35409</v>
      </c>
      <c r="D174" s="45" t="s">
        <v>42</v>
      </c>
      <c r="E174" s="43"/>
      <c r="F174" s="53" t="e">
        <f>POWER(10,([1]Parameetrid!$B$2*(LOG10(E174/[1]Parameetrid!$B$3))^2))</f>
        <v>#NUM!</v>
      </c>
      <c r="G174" s="60"/>
      <c r="H174" s="60"/>
      <c r="I174" s="64"/>
      <c r="J174" s="60"/>
      <c r="K174" s="60"/>
      <c r="L174" s="60"/>
      <c r="M174" s="60"/>
      <c r="N174" s="60"/>
      <c r="O174" s="60"/>
      <c r="P174" s="60"/>
      <c r="Q174" s="60"/>
      <c r="R174" s="60"/>
      <c r="S174" s="65">
        <f t="shared" si="21"/>
        <v>0</v>
      </c>
      <c r="T174" s="65">
        <f t="shared" si="22"/>
        <v>0</v>
      </c>
      <c r="U174" s="66">
        <f t="shared" si="23"/>
        <v>0</v>
      </c>
      <c r="V174" s="60"/>
      <c r="W174" s="67" t="e">
        <f t="shared" si="24"/>
        <v>#NUM!</v>
      </c>
      <c r="X174" s="68" t="s">
        <v>147</v>
      </c>
    </row>
    <row r="175" spans="1:28" x14ac:dyDescent="0.15">
      <c r="A175" s="41"/>
      <c r="B175" s="62"/>
      <c r="C175" s="46"/>
      <c r="D175" s="45"/>
      <c r="E175" s="43"/>
      <c r="F175" s="53" t="e">
        <f>POWER(10,([1]Parameetrid!$B$2*(LOG10(E175/[1]Parameetrid!$B$3))^2))</f>
        <v>#NUM!</v>
      </c>
      <c r="G175" s="60"/>
      <c r="H175" s="60"/>
      <c r="I175" s="64"/>
      <c r="J175" s="60"/>
      <c r="K175" s="60"/>
      <c r="L175" s="60"/>
      <c r="M175" s="60"/>
      <c r="N175" s="60"/>
      <c r="O175" s="60"/>
      <c r="P175" s="60"/>
      <c r="Q175" s="60"/>
      <c r="R175" s="60"/>
      <c r="S175" s="65">
        <f t="shared" si="21"/>
        <v>0</v>
      </c>
      <c r="T175" s="65">
        <f t="shared" si="22"/>
        <v>0</v>
      </c>
      <c r="U175" s="66">
        <f t="shared" si="23"/>
        <v>0</v>
      </c>
      <c r="V175" s="60"/>
      <c r="W175" s="67" t="e">
        <f t="shared" si="24"/>
        <v>#NUM!</v>
      </c>
      <c r="X175" s="68"/>
    </row>
    <row r="177" spans="1:21" x14ac:dyDescent="0.15">
      <c r="B177" s="17" t="s">
        <v>14</v>
      </c>
      <c r="C177" s="9" t="s">
        <v>34</v>
      </c>
      <c r="D177" s="18"/>
      <c r="E177" s="1"/>
      <c r="F177" s="19" t="s">
        <v>15</v>
      </c>
      <c r="G177" s="9"/>
      <c r="H177" s="20" t="s">
        <v>16</v>
      </c>
      <c r="I177" s="20"/>
      <c r="J177" s="20"/>
      <c r="K177" s="21"/>
      <c r="L177" s="21"/>
      <c r="M177" s="7"/>
      <c r="N177" s="7"/>
      <c r="O177" s="17" t="s">
        <v>17</v>
      </c>
      <c r="P177" s="22"/>
      <c r="Q177" s="17"/>
      <c r="R177" s="17"/>
      <c r="S177" s="23" t="s">
        <v>82</v>
      </c>
      <c r="T177" s="24"/>
    </row>
    <row r="178" spans="1:21" x14ac:dyDescent="0.15">
      <c r="B178" s="10"/>
      <c r="C178" s="9"/>
      <c r="D178" s="18"/>
      <c r="E178" s="25"/>
      <c r="F178" s="8"/>
      <c r="G178" s="9"/>
      <c r="H178" s="20" t="s">
        <v>83</v>
      </c>
      <c r="I178" s="20"/>
      <c r="J178" s="20"/>
      <c r="K178" s="21"/>
      <c r="L178" s="21"/>
      <c r="M178" s="7"/>
      <c r="N178" s="7"/>
      <c r="O178" s="26" t="s">
        <v>18</v>
      </c>
      <c r="P178" s="22"/>
      <c r="R178" s="26"/>
      <c r="S178" s="23" t="s">
        <v>35</v>
      </c>
      <c r="T178" s="6"/>
    </row>
    <row r="179" spans="1:21" x14ac:dyDescent="0.15">
      <c r="B179" s="10"/>
      <c r="C179" s="9"/>
      <c r="D179" s="18"/>
      <c r="E179" s="25"/>
      <c r="F179" s="8"/>
      <c r="G179" s="9"/>
      <c r="H179" s="20" t="s">
        <v>110</v>
      </c>
      <c r="I179" s="20"/>
      <c r="J179" s="20"/>
      <c r="K179" s="21"/>
      <c r="L179" s="21"/>
      <c r="M179" s="7"/>
      <c r="N179" s="7"/>
      <c r="O179" s="26"/>
      <c r="P179" s="22"/>
      <c r="R179" s="26"/>
      <c r="S179" s="23"/>
      <c r="T179" s="6"/>
    </row>
    <row r="180" spans="1:21" x14ac:dyDescent="0.15">
      <c r="C180" s="22"/>
      <c r="G180" s="22"/>
      <c r="M180" s="4"/>
      <c r="N180" s="4"/>
      <c r="O180" s="17"/>
      <c r="P180" s="22"/>
      <c r="Q180" s="6"/>
      <c r="R180" s="6"/>
      <c r="U180" s="6"/>
    </row>
    <row r="181" spans="1:21" x14ac:dyDescent="0.15">
      <c r="M181" s="4"/>
      <c r="N181" s="4"/>
      <c r="Q181" s="6"/>
      <c r="R181" s="6"/>
      <c r="U181" s="6"/>
    </row>
    <row r="182" spans="1:21" x14ac:dyDescent="0.15">
      <c r="M182" s="4"/>
      <c r="N182" s="4"/>
      <c r="Q182" s="6"/>
      <c r="R182" s="6"/>
      <c r="U182" s="6"/>
    </row>
    <row r="183" spans="1:21" x14ac:dyDescent="0.15">
      <c r="M183" s="4"/>
      <c r="N183" s="4"/>
      <c r="Q183" s="6"/>
      <c r="R183" s="6"/>
      <c r="U183" s="6"/>
    </row>
    <row r="185" spans="1:21" x14ac:dyDescent="0.15">
      <c r="B185" s="3" t="s">
        <v>23</v>
      </c>
    </row>
    <row r="186" spans="1:21" ht="12.95" customHeight="1" x14ac:dyDescent="0.15">
      <c r="A186" s="59">
        <v>1</v>
      </c>
      <c r="B186" s="62"/>
      <c r="C186" s="67"/>
    </row>
    <row r="187" spans="1:21" x14ac:dyDescent="0.15">
      <c r="A187" s="80">
        <v>2</v>
      </c>
      <c r="B187" s="62"/>
      <c r="C187" s="67"/>
    </row>
    <row r="188" spans="1:21" x14ac:dyDescent="0.15">
      <c r="A188" s="80">
        <v>3</v>
      </c>
      <c r="B188" s="62"/>
      <c r="C188" s="67"/>
    </row>
    <row r="189" spans="1:21" x14ac:dyDescent="0.15">
      <c r="A189" s="79">
        <v>4</v>
      </c>
      <c r="B189" s="62"/>
      <c r="C189" s="67"/>
    </row>
    <row r="190" spans="1:21" x14ac:dyDescent="0.15">
      <c r="A190" s="1">
        <v>5</v>
      </c>
      <c r="B190" s="63"/>
      <c r="C190" s="67"/>
    </row>
    <row r="191" spans="1:21" x14ac:dyDescent="0.15">
      <c r="A191" s="1">
        <v>6</v>
      </c>
      <c r="B191" s="62"/>
      <c r="C191" s="67"/>
    </row>
    <row r="192" spans="1:21" x14ac:dyDescent="0.15">
      <c r="A192" s="79">
        <v>7</v>
      </c>
      <c r="B192" s="62"/>
      <c r="C192" s="67"/>
    </row>
    <row r="193" spans="1:3" x14ac:dyDescent="0.15">
      <c r="A193" s="1">
        <v>8</v>
      </c>
      <c r="B193" s="62"/>
      <c r="C193" s="67"/>
    </row>
    <row r="194" spans="1:3" x14ac:dyDescent="0.15">
      <c r="A194" s="57">
        <v>9</v>
      </c>
      <c r="B194" s="62"/>
      <c r="C194" s="67"/>
    </row>
    <row r="195" spans="1:3" x14ac:dyDescent="0.15">
      <c r="A195" s="1">
        <v>10</v>
      </c>
      <c r="B195" s="62"/>
      <c r="C195" s="67"/>
    </row>
    <row r="196" spans="1:3" x14ac:dyDescent="0.15">
      <c r="A196" s="1">
        <v>11</v>
      </c>
      <c r="B196" s="62"/>
      <c r="C196" s="67"/>
    </row>
    <row r="197" spans="1:3" x14ac:dyDescent="0.15">
      <c r="A197" s="1">
        <v>12</v>
      </c>
      <c r="B197" s="62"/>
      <c r="C197" s="67"/>
    </row>
    <row r="198" spans="1:3" x14ac:dyDescent="0.15">
      <c r="A198" s="1">
        <v>13</v>
      </c>
      <c r="B198" s="62"/>
      <c r="C198" s="67"/>
    </row>
    <row r="199" spans="1:3" x14ac:dyDescent="0.15">
      <c r="A199" s="1">
        <v>14</v>
      </c>
      <c r="B199" s="62"/>
      <c r="C199" s="67"/>
    </row>
    <row r="200" spans="1:3" x14ac:dyDescent="0.15">
      <c r="A200" s="1">
        <v>15</v>
      </c>
      <c r="B200" s="62"/>
      <c r="C200" s="67"/>
    </row>
    <row r="201" spans="1:3" x14ac:dyDescent="0.15">
      <c r="A201" s="1">
        <v>16</v>
      </c>
      <c r="B201" s="62"/>
      <c r="C201" s="67"/>
    </row>
    <row r="202" spans="1:3" x14ac:dyDescent="0.15">
      <c r="A202" s="1">
        <v>17</v>
      </c>
      <c r="B202" s="62"/>
      <c r="C202" s="67"/>
    </row>
    <row r="203" spans="1:3" x14ac:dyDescent="0.15">
      <c r="A203" s="1">
        <v>18</v>
      </c>
      <c r="B203" s="62"/>
      <c r="C203" s="67"/>
    </row>
    <row r="204" spans="1:3" x14ac:dyDescent="0.15">
      <c r="A204" s="79">
        <v>19</v>
      </c>
      <c r="B204" s="62"/>
      <c r="C204" s="67"/>
    </row>
    <row r="207" spans="1:3" x14ac:dyDescent="0.15">
      <c r="B207" s="3" t="s">
        <v>24</v>
      </c>
    </row>
    <row r="208" spans="1:3" x14ac:dyDescent="0.15">
      <c r="A208" s="3">
        <v>1</v>
      </c>
      <c r="B208" s="62"/>
      <c r="C208" s="67"/>
    </row>
    <row r="209" spans="1:3" x14ac:dyDescent="0.15">
      <c r="A209" s="3">
        <v>2</v>
      </c>
      <c r="B209" s="62"/>
      <c r="C209" s="67"/>
    </row>
    <row r="210" spans="1:3" x14ac:dyDescent="0.15">
      <c r="A210" s="3">
        <v>3</v>
      </c>
      <c r="B210" s="62"/>
      <c r="C210" s="67"/>
    </row>
    <row r="211" spans="1:3" x14ac:dyDescent="0.15">
      <c r="A211" s="1">
        <v>4</v>
      </c>
      <c r="B211" s="62"/>
      <c r="C211" s="67"/>
    </row>
    <row r="212" spans="1:3" x14ac:dyDescent="0.15">
      <c r="A212" s="1">
        <v>5</v>
      </c>
      <c r="B212" s="62"/>
      <c r="C212" s="67"/>
    </row>
    <row r="213" spans="1:3" x14ac:dyDescent="0.15">
      <c r="A213" s="1">
        <v>6</v>
      </c>
      <c r="B213" s="62"/>
      <c r="C213" s="67"/>
    </row>
    <row r="214" spans="1:3" x14ac:dyDescent="0.15">
      <c r="A214" s="1">
        <v>7</v>
      </c>
      <c r="B214" s="62"/>
      <c r="C214" s="67"/>
    </row>
    <row r="215" spans="1:3" x14ac:dyDescent="0.15">
      <c r="A215" s="1">
        <v>8</v>
      </c>
      <c r="B215" s="62"/>
      <c r="C215" s="67"/>
    </row>
    <row r="216" spans="1:3" x14ac:dyDescent="0.15">
      <c r="A216" s="1">
        <v>9</v>
      </c>
      <c r="B216" s="62"/>
      <c r="C216" s="67"/>
    </row>
    <row r="217" spans="1:3" x14ac:dyDescent="0.15">
      <c r="A217" s="1">
        <v>10</v>
      </c>
      <c r="B217" s="62"/>
      <c r="C217" s="67"/>
    </row>
    <row r="218" spans="1:3" x14ac:dyDescent="0.15">
      <c r="A218" s="1">
        <v>11</v>
      </c>
      <c r="B218" s="62"/>
      <c r="C218" s="67"/>
    </row>
    <row r="219" spans="1:3" x14ac:dyDescent="0.15">
      <c r="A219" s="1">
        <v>12</v>
      </c>
      <c r="B219" s="62"/>
      <c r="C219" s="67"/>
    </row>
    <row r="220" spans="1:3" x14ac:dyDescent="0.15">
      <c r="A220" s="1">
        <v>13</v>
      </c>
      <c r="B220" s="62"/>
      <c r="C220" s="67"/>
    </row>
    <row r="221" spans="1:3" x14ac:dyDescent="0.15">
      <c r="A221" s="1">
        <v>14</v>
      </c>
      <c r="B221" s="62"/>
      <c r="C221" s="67"/>
    </row>
    <row r="222" spans="1:3" x14ac:dyDescent="0.15">
      <c r="A222" s="1">
        <v>15</v>
      </c>
      <c r="B222" s="62"/>
      <c r="C222" s="67"/>
    </row>
    <row r="223" spans="1:3" x14ac:dyDescent="0.15">
      <c r="A223" s="1">
        <v>16</v>
      </c>
      <c r="B223" s="62"/>
      <c r="C223" s="67"/>
    </row>
    <row r="224" spans="1:3" x14ac:dyDescent="0.15">
      <c r="A224" s="1">
        <v>17</v>
      </c>
      <c r="B224" s="62"/>
      <c r="C224" s="67"/>
    </row>
    <row r="225" spans="1:3" x14ac:dyDescent="0.15">
      <c r="A225" s="1">
        <v>18</v>
      </c>
      <c r="B225" s="62"/>
      <c r="C225" s="67"/>
    </row>
    <row r="226" spans="1:3" x14ac:dyDescent="0.15">
      <c r="A226" s="1">
        <v>19</v>
      </c>
      <c r="B226" s="62"/>
      <c r="C226" s="67"/>
    </row>
    <row r="227" spans="1:3" x14ac:dyDescent="0.15">
      <c r="A227" s="1">
        <v>20</v>
      </c>
      <c r="B227" s="62"/>
      <c r="C227" s="67"/>
    </row>
    <row r="228" spans="1:3" x14ac:dyDescent="0.15">
      <c r="A228" s="1">
        <v>21</v>
      </c>
      <c r="B228" s="62"/>
      <c r="C228" s="67"/>
    </row>
    <row r="229" spans="1:3" x14ac:dyDescent="0.15">
      <c r="A229" s="1">
        <v>22</v>
      </c>
      <c r="B229" s="62"/>
      <c r="C229" s="67"/>
    </row>
    <row r="230" spans="1:3" x14ac:dyDescent="0.15">
      <c r="A230" s="1">
        <v>23</v>
      </c>
      <c r="B230" s="62"/>
      <c r="C230" s="67"/>
    </row>
    <row r="231" spans="1:3" x14ac:dyDescent="0.15">
      <c r="A231" s="1">
        <v>24</v>
      </c>
      <c r="B231" s="62"/>
      <c r="C231" s="67"/>
    </row>
    <row r="232" spans="1:3" x14ac:dyDescent="0.15">
      <c r="B232" s="57"/>
    </row>
    <row r="233" spans="1:3" x14ac:dyDescent="0.15">
      <c r="B233" s="57"/>
    </row>
    <row r="234" spans="1:3" x14ac:dyDescent="0.15">
      <c r="B234" s="57"/>
    </row>
    <row r="235" spans="1:3" x14ac:dyDescent="0.15">
      <c r="B235" s="57"/>
    </row>
    <row r="236" spans="1:3" x14ac:dyDescent="0.15">
      <c r="B236" s="57"/>
    </row>
    <row r="237" spans="1:3" x14ac:dyDescent="0.15">
      <c r="B237" s="57"/>
    </row>
    <row r="238" spans="1:3" x14ac:dyDescent="0.15">
      <c r="B238" s="57"/>
    </row>
  </sheetData>
  <sheetProtection selectLockedCells="1" selectUnlockedCells="1"/>
  <mergeCells count="106">
    <mergeCell ref="A17:W17"/>
    <mergeCell ref="A13:W13"/>
    <mergeCell ref="A23:W23"/>
    <mergeCell ref="F159:F160"/>
    <mergeCell ref="A27:W27"/>
    <mergeCell ref="A10:F10"/>
    <mergeCell ref="G10:Q10"/>
    <mergeCell ref="S10:W10"/>
    <mergeCell ref="A11:A12"/>
    <mergeCell ref="B11:B12"/>
    <mergeCell ref="C11:C12"/>
    <mergeCell ref="D11:D12"/>
    <mergeCell ref="E11:E12"/>
    <mergeCell ref="F11:F12"/>
    <mergeCell ref="W11:W12"/>
    <mergeCell ref="G11:K11"/>
    <mergeCell ref="M11:Q11"/>
    <mergeCell ref="S11:S12"/>
    <mergeCell ref="T11:T12"/>
    <mergeCell ref="U11:U12"/>
    <mergeCell ref="V11:V12"/>
    <mergeCell ref="A81:Q81"/>
    <mergeCell ref="A82:Q82"/>
    <mergeCell ref="A83:Q83"/>
    <mergeCell ref="A161:W161"/>
    <mergeCell ref="C90:C91"/>
    <mergeCell ref="D90:D91"/>
    <mergeCell ref="E90:E91"/>
    <mergeCell ref="F90:F91"/>
    <mergeCell ref="G90:K90"/>
    <mergeCell ref="M90:Q90"/>
    <mergeCell ref="U90:U91"/>
    <mergeCell ref="V90:V91"/>
    <mergeCell ref="W90:W91"/>
    <mergeCell ref="G159:K159"/>
    <mergeCell ref="V159:V160"/>
    <mergeCell ref="W159:W160"/>
    <mergeCell ref="A150:Q150"/>
    <mergeCell ref="A158:F158"/>
    <mergeCell ref="G158:Q158"/>
    <mergeCell ref="S158:W158"/>
    <mergeCell ref="S159:S160"/>
    <mergeCell ref="T159:T160"/>
    <mergeCell ref="U159:U160"/>
    <mergeCell ref="A92:W92"/>
    <mergeCell ref="A121:A122"/>
    <mergeCell ref="B121:B122"/>
    <mergeCell ref="C121:C122"/>
    <mergeCell ref="A169:W169"/>
    <mergeCell ref="S90:S91"/>
    <mergeCell ref="G89:Q89"/>
    <mergeCell ref="S89:W89"/>
    <mergeCell ref="A90:A91"/>
    <mergeCell ref="B90:B91"/>
    <mergeCell ref="T90:T91"/>
    <mergeCell ref="A89:F89"/>
    <mergeCell ref="A151:Q151"/>
    <mergeCell ref="A152:Q152"/>
    <mergeCell ref="M159:Q159"/>
    <mergeCell ref="A159:A160"/>
    <mergeCell ref="B159:B160"/>
    <mergeCell ref="C159:C160"/>
    <mergeCell ref="D159:D160"/>
    <mergeCell ref="E159:E160"/>
    <mergeCell ref="A163:W163"/>
    <mergeCell ref="A123:W123"/>
    <mergeCell ref="A112:Q112"/>
    <mergeCell ref="A113:Q113"/>
    <mergeCell ref="A114:Q114"/>
    <mergeCell ref="A120:F120"/>
    <mergeCell ref="G120:Q120"/>
    <mergeCell ref="S120:W120"/>
    <mergeCell ref="A64:W64"/>
    <mergeCell ref="A2:Q2"/>
    <mergeCell ref="A3:Q3"/>
    <mergeCell ref="A4:Q4"/>
    <mergeCell ref="A46:Q46"/>
    <mergeCell ref="F54:F55"/>
    <mergeCell ref="G54:K54"/>
    <mergeCell ref="M54:Q54"/>
    <mergeCell ref="A47:Q47"/>
    <mergeCell ref="A53:F53"/>
    <mergeCell ref="G53:Q53"/>
    <mergeCell ref="S53:W53"/>
    <mergeCell ref="A54:A55"/>
    <mergeCell ref="B54:B55"/>
    <mergeCell ref="C54:C55"/>
    <mergeCell ref="S54:S55"/>
    <mergeCell ref="T54:T55"/>
    <mergeCell ref="U54:U55"/>
    <mergeCell ref="A45:Q45"/>
    <mergeCell ref="V54:V55"/>
    <mergeCell ref="W54:W55"/>
    <mergeCell ref="D54:D55"/>
    <mergeCell ref="E54:E55"/>
    <mergeCell ref="A56:W56"/>
    <mergeCell ref="W121:W122"/>
    <mergeCell ref="D121:D122"/>
    <mergeCell ref="E121:E122"/>
    <mergeCell ref="F121:F122"/>
    <mergeCell ref="G121:K121"/>
    <mergeCell ref="M121:Q121"/>
    <mergeCell ref="S121:S122"/>
    <mergeCell ref="T121:T122"/>
    <mergeCell ref="U121:U122"/>
    <mergeCell ref="V121:V122"/>
  </mergeCells>
  <conditionalFormatting sqref="G14:G22">
    <cfRule type="expression" dxfId="223" priority="473" stopIfTrue="1">
      <formula>H14="o"</formula>
    </cfRule>
    <cfRule type="expression" dxfId="222" priority="472" stopIfTrue="1">
      <formula>H14="x"</formula>
    </cfRule>
    <cfRule type="expression" dxfId="221" priority="474" stopIfTrue="1">
      <formula>H14="r"</formula>
    </cfRule>
  </conditionalFormatting>
  <conditionalFormatting sqref="G24:G29">
    <cfRule type="expression" dxfId="220" priority="709" stopIfTrue="1">
      <formula>H24="x"</formula>
    </cfRule>
    <cfRule type="expression" dxfId="219" priority="710" stopIfTrue="1">
      <formula>H24="o"</formula>
    </cfRule>
    <cfRule type="expression" dxfId="218" priority="711" stopIfTrue="1">
      <formula>H24="r"</formula>
    </cfRule>
  </conditionalFormatting>
  <conditionalFormatting sqref="G44">
    <cfRule type="expression" dxfId="217" priority="2743" stopIfTrue="1">
      <formula>H44="o"</formula>
    </cfRule>
    <cfRule type="expression" dxfId="216" priority="2742" stopIfTrue="1">
      <formula>H44="x"</formula>
    </cfRule>
    <cfRule type="expression" dxfId="215" priority="2744" stopIfTrue="1">
      <formula>H44="r"</formula>
    </cfRule>
  </conditionalFormatting>
  <conditionalFormatting sqref="G56:G61">
    <cfRule type="expression" dxfId="214" priority="1234" stopIfTrue="1">
      <formula>H56="x"</formula>
    </cfRule>
    <cfRule type="expression" dxfId="213" priority="1236" stopIfTrue="1">
      <formula>H56="r"</formula>
    </cfRule>
    <cfRule type="expression" dxfId="212" priority="1235" stopIfTrue="1">
      <formula>H56="o"</formula>
    </cfRule>
  </conditionalFormatting>
  <conditionalFormatting sqref="G63 I63 K63 M63 O63 Q63 G79:G80 I79:I80 K79:K80 M79:M80 O79:O80 Q79:Q80 G88 I88 K88 M88 O88 Q88">
    <cfRule type="expression" dxfId="211" priority="2555" stopIfTrue="1">
      <formula>H63="r"</formula>
    </cfRule>
    <cfRule type="expression" dxfId="210" priority="2554" stopIfTrue="1">
      <formula>H63="o"</formula>
    </cfRule>
    <cfRule type="expression" dxfId="209" priority="2553" stopIfTrue="1">
      <formula>H63="x"</formula>
    </cfRule>
  </conditionalFormatting>
  <conditionalFormatting sqref="G65:G70">
    <cfRule type="expression" dxfId="208" priority="508" stopIfTrue="1">
      <formula>H65="x"</formula>
    </cfRule>
    <cfRule type="expression" dxfId="207" priority="509" stopIfTrue="1">
      <formula>H65="o"</formula>
    </cfRule>
    <cfRule type="expression" dxfId="206" priority="510" stopIfTrue="1">
      <formula>H65="r"</formula>
    </cfRule>
  </conditionalFormatting>
  <conditionalFormatting sqref="G93:G102">
    <cfRule type="expression" dxfId="205" priority="802" stopIfTrue="1">
      <formula>H93="r"</formula>
    </cfRule>
    <cfRule type="expression" dxfId="204" priority="801" stopIfTrue="1">
      <formula>H93="o"</formula>
    </cfRule>
    <cfRule type="expression" dxfId="203" priority="800" stopIfTrue="1">
      <formula>H93="x"</formula>
    </cfRule>
  </conditionalFormatting>
  <conditionalFormatting sqref="G124:G133">
    <cfRule type="expression" dxfId="202" priority="55" stopIfTrue="1">
      <formula>H124="x"</formula>
    </cfRule>
    <cfRule type="expression" dxfId="201" priority="56" stopIfTrue="1">
      <formula>H124="o"</formula>
    </cfRule>
    <cfRule type="expression" dxfId="200" priority="57" stopIfTrue="1">
      <formula>H124="r"</formula>
    </cfRule>
  </conditionalFormatting>
  <conditionalFormatting sqref="G135">
    <cfRule type="expression" dxfId="199" priority="236" stopIfTrue="1">
      <formula>H135="r"</formula>
    </cfRule>
    <cfRule type="expression" dxfId="198" priority="235" stopIfTrue="1">
      <formula>H135="o"</formula>
    </cfRule>
    <cfRule type="expression" dxfId="197" priority="234" stopIfTrue="1">
      <formula>H135="x"</formula>
    </cfRule>
  </conditionalFormatting>
  <conditionalFormatting sqref="G149">
    <cfRule type="expression" dxfId="196" priority="2031" stopIfTrue="1">
      <formula>H149="x"</formula>
    </cfRule>
    <cfRule type="expression" dxfId="195" priority="2033" stopIfTrue="1">
      <formula>H149="r"</formula>
    </cfRule>
    <cfRule type="expression" dxfId="194" priority="2032" stopIfTrue="1">
      <formula>H149="o"</formula>
    </cfRule>
  </conditionalFormatting>
  <conditionalFormatting sqref="G162">
    <cfRule type="expression" dxfId="193" priority="1808" stopIfTrue="1">
      <formula>H162="x"</formula>
    </cfRule>
    <cfRule type="expression" dxfId="192" priority="1809" stopIfTrue="1">
      <formula>H162="o"</formula>
    </cfRule>
    <cfRule type="expression" dxfId="191" priority="1810" stopIfTrue="1">
      <formula>H162="r"</formula>
    </cfRule>
  </conditionalFormatting>
  <conditionalFormatting sqref="G164:G168">
    <cfRule type="expression" dxfId="190" priority="21" stopIfTrue="1">
      <formula>H164="r"</formula>
    </cfRule>
    <cfRule type="expression" dxfId="189" priority="19" stopIfTrue="1">
      <formula>H164="x"</formula>
    </cfRule>
    <cfRule type="expression" dxfId="188" priority="20" stopIfTrue="1">
      <formula>H164="o"</formula>
    </cfRule>
  </conditionalFormatting>
  <conditionalFormatting sqref="G170:G175">
    <cfRule type="expression" dxfId="187" priority="1432" stopIfTrue="1">
      <formula>H170="x"</formula>
    </cfRule>
    <cfRule type="expression" dxfId="186" priority="1433" stopIfTrue="1">
      <formula>H170="o"</formula>
    </cfRule>
    <cfRule type="expression" dxfId="185" priority="1434" stopIfTrue="1">
      <formula>H170="r"</formula>
    </cfRule>
  </conditionalFormatting>
  <conditionalFormatting sqref="I14:I22">
    <cfRule type="expression" dxfId="184" priority="480" stopIfTrue="1">
      <formula>J14="r"</formula>
    </cfRule>
    <cfRule type="expression" dxfId="183" priority="479" stopIfTrue="1">
      <formula>J14="o"</formula>
    </cfRule>
    <cfRule type="expression" dxfId="182" priority="478" stopIfTrue="1">
      <formula>J14="x"</formula>
    </cfRule>
  </conditionalFormatting>
  <conditionalFormatting sqref="I24">
    <cfRule type="expression" dxfId="181" priority="733" stopIfTrue="1">
      <formula>J24="o"</formula>
    </cfRule>
    <cfRule type="expression" dxfId="180" priority="734" stopIfTrue="1">
      <formula>J24="r"</formula>
    </cfRule>
  </conditionalFormatting>
  <conditionalFormatting sqref="I24:I29">
    <cfRule type="expression" dxfId="179" priority="732" stopIfTrue="1">
      <formula>J24="x"</formula>
    </cfRule>
  </conditionalFormatting>
  <conditionalFormatting sqref="I25">
    <cfRule type="expression" dxfId="178" priority="713" stopIfTrue="1">
      <formula>J25="r"</formula>
    </cfRule>
    <cfRule type="expression" dxfId="177" priority="712" stopIfTrue="1">
      <formula>J25="o"</formula>
    </cfRule>
  </conditionalFormatting>
  <conditionalFormatting sqref="I26:I29">
    <cfRule type="expression" dxfId="176" priority="736" stopIfTrue="1">
      <formula>J26="o"</formula>
    </cfRule>
    <cfRule type="expression" dxfId="175" priority="737" stopIfTrue="1">
      <formula>J26="r"</formula>
    </cfRule>
  </conditionalFormatting>
  <conditionalFormatting sqref="I44">
    <cfRule type="expression" dxfId="174" priority="2759" stopIfTrue="1">
      <formula>J44="r"</formula>
    </cfRule>
    <cfRule type="expression" dxfId="173" priority="2758" stopIfTrue="1">
      <formula>J44="o"</formula>
    </cfRule>
    <cfRule type="expression" dxfId="172" priority="2757" stopIfTrue="1">
      <formula>J44="x"</formula>
    </cfRule>
  </conditionalFormatting>
  <conditionalFormatting sqref="I56:I61">
    <cfRule type="expression" dxfId="171" priority="1237" stopIfTrue="1">
      <formula>J56="x"</formula>
    </cfRule>
    <cfRule type="expression" dxfId="170" priority="1238" stopIfTrue="1">
      <formula>J56="o"</formula>
    </cfRule>
    <cfRule type="expression" dxfId="169" priority="1239" stopIfTrue="1">
      <formula>J56="r"</formula>
    </cfRule>
  </conditionalFormatting>
  <conditionalFormatting sqref="I65:I70">
    <cfRule type="expression" dxfId="168" priority="513" stopIfTrue="1">
      <formula>J65="r"</formula>
    </cfRule>
    <cfRule type="expression" dxfId="167" priority="512" stopIfTrue="1">
      <formula>J65="o"</formula>
    </cfRule>
    <cfRule type="expression" dxfId="166" priority="511" stopIfTrue="1">
      <formula>J65="x"</formula>
    </cfRule>
  </conditionalFormatting>
  <conditionalFormatting sqref="I93:I102">
    <cfRule type="expression" dxfId="165" priority="803" stopIfTrue="1">
      <formula>J93="x"</formula>
    </cfRule>
    <cfRule type="expression" dxfId="164" priority="804" stopIfTrue="1">
      <formula>J93="o"</formula>
    </cfRule>
    <cfRule type="expression" dxfId="163" priority="805" stopIfTrue="1">
      <formula>J93="r"</formula>
    </cfRule>
  </conditionalFormatting>
  <conditionalFormatting sqref="I124:I133">
    <cfRule type="expression" dxfId="162" priority="60" stopIfTrue="1">
      <formula>J124="r"</formula>
    </cfRule>
    <cfRule type="expression" dxfId="161" priority="59" stopIfTrue="1">
      <formula>J124="o"</formula>
    </cfRule>
    <cfRule type="expression" dxfId="160" priority="58" stopIfTrue="1">
      <formula>J124="x"</formula>
    </cfRule>
  </conditionalFormatting>
  <conditionalFormatting sqref="I135">
    <cfRule type="expression" dxfId="159" priority="237" stopIfTrue="1">
      <formula>J135="x"</formula>
    </cfRule>
    <cfRule type="expression" dxfId="158" priority="238" stopIfTrue="1">
      <formula>J135="o"</formula>
    </cfRule>
    <cfRule type="expression" dxfId="157" priority="239" stopIfTrue="1">
      <formula>J135="r"</formula>
    </cfRule>
  </conditionalFormatting>
  <conditionalFormatting sqref="I149">
    <cfRule type="expression" dxfId="156" priority="2034" stopIfTrue="1">
      <formula>J149="x"</formula>
    </cfRule>
    <cfRule type="expression" dxfId="155" priority="2035" stopIfTrue="1">
      <formula>J149="o"</formula>
    </cfRule>
    <cfRule type="expression" dxfId="154" priority="2036" stopIfTrue="1">
      <formula>J149="r"</formula>
    </cfRule>
  </conditionalFormatting>
  <conditionalFormatting sqref="I162">
    <cfRule type="expression" dxfId="153" priority="1811" stopIfTrue="1">
      <formula>J162="x"</formula>
    </cfRule>
    <cfRule type="expression" dxfId="152" priority="1812" stopIfTrue="1">
      <formula>J162="o"</formula>
    </cfRule>
    <cfRule type="expression" dxfId="151" priority="1813" stopIfTrue="1">
      <formula>J162="r"</formula>
    </cfRule>
  </conditionalFormatting>
  <conditionalFormatting sqref="I164:I168">
    <cfRule type="expression" dxfId="150" priority="24" stopIfTrue="1">
      <formula>J164="r"</formula>
    </cfRule>
    <cfRule type="expression" dxfId="149" priority="23" stopIfTrue="1">
      <formula>J164="o"</formula>
    </cfRule>
    <cfRule type="expression" dxfId="148" priority="22" stopIfTrue="1">
      <formula>J164="x"</formula>
    </cfRule>
  </conditionalFormatting>
  <conditionalFormatting sqref="I170:I175">
    <cfRule type="expression" dxfId="147" priority="1437" stopIfTrue="1">
      <formula>J170="r"</formula>
    </cfRule>
    <cfRule type="expression" dxfId="146" priority="1436" stopIfTrue="1">
      <formula>J170="o"</formula>
    </cfRule>
    <cfRule type="expression" dxfId="145" priority="1435" stopIfTrue="1">
      <formula>J170="x"</formula>
    </cfRule>
  </conditionalFormatting>
  <conditionalFormatting sqref="K14:K22">
    <cfRule type="expression" dxfId="144" priority="486" stopIfTrue="1">
      <formula>L14="r"</formula>
    </cfRule>
    <cfRule type="expression" dxfId="143" priority="485" stopIfTrue="1">
      <formula>L14="o"</formula>
    </cfRule>
    <cfRule type="expression" dxfId="142" priority="484" stopIfTrue="1">
      <formula>L14="x"</formula>
    </cfRule>
  </conditionalFormatting>
  <conditionalFormatting sqref="K24:K29">
    <cfRule type="expression" dxfId="141" priority="716" stopIfTrue="1">
      <formula>L24="r"</formula>
    </cfRule>
    <cfRule type="expression" dxfId="140" priority="715" stopIfTrue="1">
      <formula>L24="o"</formula>
    </cfRule>
    <cfRule type="expression" dxfId="139" priority="714" stopIfTrue="1">
      <formula>L24="x"</formula>
    </cfRule>
  </conditionalFormatting>
  <conditionalFormatting sqref="K44">
    <cfRule type="expression" dxfId="138" priority="2772" stopIfTrue="1">
      <formula>L44="x"</formula>
    </cfRule>
    <cfRule type="expression" dxfId="137" priority="2774" stopIfTrue="1">
      <formula>L44="r"</formula>
    </cfRule>
    <cfRule type="expression" dxfId="136" priority="2773" stopIfTrue="1">
      <formula>L44="o"</formula>
    </cfRule>
  </conditionalFormatting>
  <conditionalFormatting sqref="K56:K61">
    <cfRule type="expression" dxfId="135" priority="1240" stopIfTrue="1">
      <formula>L56="x"</formula>
    </cfRule>
    <cfRule type="expression" dxfId="134" priority="1242" stopIfTrue="1">
      <formula>L56="r"</formula>
    </cfRule>
    <cfRule type="expression" dxfId="133" priority="1241" stopIfTrue="1">
      <formula>L56="o"</formula>
    </cfRule>
  </conditionalFormatting>
  <conditionalFormatting sqref="K65:K70">
    <cfRule type="expression" dxfId="132" priority="516" stopIfTrue="1">
      <formula>L65="r"</formula>
    </cfRule>
    <cfRule type="expression" dxfId="131" priority="515" stopIfTrue="1">
      <formula>L65="o"</formula>
    </cfRule>
    <cfRule type="expression" dxfId="130" priority="514" stopIfTrue="1">
      <formula>L65="x"</formula>
    </cfRule>
  </conditionalFormatting>
  <conditionalFormatting sqref="K93:K102">
    <cfRule type="expression" dxfId="129" priority="807" stopIfTrue="1">
      <formula>L93="o"</formula>
    </cfRule>
    <cfRule type="expression" dxfId="128" priority="806" stopIfTrue="1">
      <formula>L93="x"</formula>
    </cfRule>
    <cfRule type="expression" dxfId="127" priority="808" stopIfTrue="1">
      <formula>L93="r"</formula>
    </cfRule>
  </conditionalFormatting>
  <conditionalFormatting sqref="K124">
    <cfRule type="expression" dxfId="126" priority="252" stopIfTrue="1">
      <formula>L124="x"</formula>
    </cfRule>
  </conditionalFormatting>
  <conditionalFormatting sqref="K124:K133">
    <cfRule type="expression" dxfId="125" priority="62" stopIfTrue="1">
      <formula>L124="o"</formula>
    </cfRule>
    <cfRule type="expression" dxfId="124" priority="63" stopIfTrue="1">
      <formula>L124="r"</formula>
    </cfRule>
  </conditionalFormatting>
  <conditionalFormatting sqref="K125:K133">
    <cfRule type="expression" dxfId="123" priority="61" stopIfTrue="1">
      <formula>L125="x"</formula>
    </cfRule>
  </conditionalFormatting>
  <conditionalFormatting sqref="K135">
    <cfRule type="expression" dxfId="122" priority="240" stopIfTrue="1">
      <formula>L135="x"</formula>
    </cfRule>
    <cfRule type="expression" dxfId="121" priority="241" stopIfTrue="1">
      <formula>L135="o"</formula>
    </cfRule>
    <cfRule type="expression" dxfId="120" priority="242" stopIfTrue="1">
      <formula>L135="r"</formula>
    </cfRule>
  </conditionalFormatting>
  <conditionalFormatting sqref="K149">
    <cfRule type="expression" dxfId="119" priority="2037" stopIfTrue="1">
      <formula>L149="x"</formula>
    </cfRule>
    <cfRule type="expression" dxfId="118" priority="2038" stopIfTrue="1">
      <formula>L149="o"</formula>
    </cfRule>
    <cfRule type="expression" dxfId="117" priority="2039" stopIfTrue="1">
      <formula>L149="r"</formula>
    </cfRule>
  </conditionalFormatting>
  <conditionalFormatting sqref="K162">
    <cfRule type="expression" dxfId="116" priority="1815" stopIfTrue="1">
      <formula>L162="x"</formula>
    </cfRule>
    <cfRule type="expression" dxfId="115" priority="1816" stopIfTrue="1">
      <formula>L162="o"</formula>
    </cfRule>
    <cfRule type="expression" dxfId="114" priority="1817" stopIfTrue="1">
      <formula>L162="r"</formula>
    </cfRule>
  </conditionalFormatting>
  <conditionalFormatting sqref="K164:K168">
    <cfRule type="expression" dxfId="113" priority="27" stopIfTrue="1">
      <formula>L164="r"</formula>
    </cfRule>
    <cfRule type="expression" dxfId="112" priority="26" stopIfTrue="1">
      <formula>L164="o"</formula>
    </cfRule>
    <cfRule type="expression" dxfId="111" priority="25" stopIfTrue="1">
      <formula>L164="x"</formula>
    </cfRule>
  </conditionalFormatting>
  <conditionalFormatting sqref="K170:K175">
    <cfRule type="expression" dxfId="110" priority="1440" stopIfTrue="1">
      <formula>L170="r"</formula>
    </cfRule>
    <cfRule type="expression" dxfId="109" priority="1439" stopIfTrue="1">
      <formula>L170="o"</formula>
    </cfRule>
    <cfRule type="expression" dxfId="108" priority="1438" stopIfTrue="1">
      <formula>L170="x"</formula>
    </cfRule>
  </conditionalFormatting>
  <conditionalFormatting sqref="M14:M22">
    <cfRule type="expression" dxfId="107" priority="490" stopIfTrue="1">
      <formula>N14="x"</formula>
    </cfRule>
    <cfRule type="expression" dxfId="106" priority="491" stopIfTrue="1">
      <formula>N14="o"</formula>
    </cfRule>
    <cfRule type="expression" dxfId="105" priority="492" stopIfTrue="1">
      <formula>N14="r"</formula>
    </cfRule>
  </conditionalFormatting>
  <conditionalFormatting sqref="M24:M29">
    <cfRule type="expression" dxfId="104" priority="719" stopIfTrue="1">
      <formula>N24="r"</formula>
    </cfRule>
    <cfRule type="expression" dxfId="103" priority="718" stopIfTrue="1">
      <formula>N24="o"</formula>
    </cfRule>
    <cfRule type="expression" dxfId="102" priority="717" stopIfTrue="1">
      <formula>N24="x"</formula>
    </cfRule>
  </conditionalFormatting>
  <conditionalFormatting sqref="M44">
    <cfRule type="expression" dxfId="101" priority="2789" stopIfTrue="1">
      <formula>N44="r"</formula>
    </cfRule>
    <cfRule type="expression" dxfId="100" priority="2787" stopIfTrue="1">
      <formula>N44="x"</formula>
    </cfRule>
    <cfRule type="expression" dxfId="99" priority="2788" stopIfTrue="1">
      <formula>N44="o"</formula>
    </cfRule>
  </conditionalFormatting>
  <conditionalFormatting sqref="M56:M61">
    <cfRule type="expression" dxfId="98" priority="1244" stopIfTrue="1">
      <formula>N56="o"</formula>
    </cfRule>
    <cfRule type="expression" dxfId="97" priority="1243" stopIfTrue="1">
      <formula>N56="x"</formula>
    </cfRule>
    <cfRule type="expression" dxfId="96" priority="1245" stopIfTrue="1">
      <formula>N56="r"</formula>
    </cfRule>
  </conditionalFormatting>
  <conditionalFormatting sqref="M65:M70">
    <cfRule type="expression" dxfId="95" priority="519" stopIfTrue="1">
      <formula>N65="r"</formula>
    </cfRule>
    <cfRule type="expression" dxfId="94" priority="518" stopIfTrue="1">
      <formula>N65="o"</formula>
    </cfRule>
    <cfRule type="expression" dxfId="93" priority="517" stopIfTrue="1">
      <formula>N65="x"</formula>
    </cfRule>
  </conditionalFormatting>
  <conditionalFormatting sqref="M93:M102">
    <cfRule type="expression" dxfId="92" priority="811" stopIfTrue="1">
      <formula>N93="r"</formula>
    </cfRule>
    <cfRule type="expression" dxfId="91" priority="810" stopIfTrue="1">
      <formula>N93="o"</formula>
    </cfRule>
    <cfRule type="expression" dxfId="90" priority="809" stopIfTrue="1">
      <formula>N93="x"</formula>
    </cfRule>
  </conditionalFormatting>
  <conditionalFormatting sqref="M124:M133">
    <cfRule type="expression" dxfId="89" priority="65" stopIfTrue="1">
      <formula>N124="o"</formula>
    </cfRule>
    <cfRule type="expression" dxfId="88" priority="66" stopIfTrue="1">
      <formula>N124="r"</formula>
    </cfRule>
    <cfRule type="expression" dxfId="87" priority="64" stopIfTrue="1">
      <formula>N124="x"</formula>
    </cfRule>
  </conditionalFormatting>
  <conditionalFormatting sqref="M135">
    <cfRule type="expression" dxfId="86" priority="243" stopIfTrue="1">
      <formula>N135="x"</formula>
    </cfRule>
    <cfRule type="expression" dxfId="85" priority="245" stopIfTrue="1">
      <formula>N135="r"</formula>
    </cfRule>
    <cfRule type="expression" dxfId="84" priority="244" stopIfTrue="1">
      <formula>N135="o"</formula>
    </cfRule>
  </conditionalFormatting>
  <conditionalFormatting sqref="M149">
    <cfRule type="expression" dxfId="83" priority="2042" stopIfTrue="1">
      <formula>N149="r"</formula>
    </cfRule>
    <cfRule type="expression" dxfId="82" priority="2040" stopIfTrue="1">
      <formula>N149="x"</formula>
    </cfRule>
    <cfRule type="expression" dxfId="81" priority="2041" stopIfTrue="1">
      <formula>N149="o"</formula>
    </cfRule>
  </conditionalFormatting>
  <conditionalFormatting sqref="M162">
    <cfRule type="expression" dxfId="80" priority="1818" stopIfTrue="1">
      <formula>N162="x"</formula>
    </cfRule>
    <cfRule type="expression" dxfId="79" priority="1819" stopIfTrue="1">
      <formula>N162="o"</formula>
    </cfRule>
    <cfRule type="expression" dxfId="78" priority="1820" stopIfTrue="1">
      <formula>N162="r"</formula>
    </cfRule>
  </conditionalFormatting>
  <conditionalFormatting sqref="M164:M168">
    <cfRule type="expression" dxfId="77" priority="30" stopIfTrue="1">
      <formula>N164="r"</formula>
    </cfRule>
    <cfRule type="expression" dxfId="76" priority="28" stopIfTrue="1">
      <formula>N164="x"</formula>
    </cfRule>
    <cfRule type="expression" dxfId="75" priority="29" stopIfTrue="1">
      <formula>N164="o"</formula>
    </cfRule>
  </conditionalFormatting>
  <conditionalFormatting sqref="M170:M175">
    <cfRule type="expression" dxfId="74" priority="1441" stopIfTrue="1">
      <formula>N170="x"</formula>
    </cfRule>
    <cfRule type="expression" dxfId="73" priority="1442" stopIfTrue="1">
      <formula>N170="o"</formula>
    </cfRule>
    <cfRule type="expression" dxfId="72" priority="1443" stopIfTrue="1">
      <formula>N170="r"</formula>
    </cfRule>
  </conditionalFormatting>
  <conditionalFormatting sqref="O14:O22">
    <cfRule type="expression" dxfId="71" priority="497" stopIfTrue="1">
      <formula>P14="o"</formula>
    </cfRule>
    <cfRule type="expression" dxfId="70" priority="496" stopIfTrue="1">
      <formula>P14="x"</formula>
    </cfRule>
    <cfRule type="expression" dxfId="69" priority="498" stopIfTrue="1">
      <formula>P14="r"</formula>
    </cfRule>
  </conditionalFormatting>
  <conditionalFormatting sqref="O24:O29">
    <cfRule type="expression" dxfId="68" priority="722" stopIfTrue="1">
      <formula>P24="r"</formula>
    </cfRule>
    <cfRule type="expression" dxfId="67" priority="720" stopIfTrue="1">
      <formula>P24="x"</formula>
    </cfRule>
    <cfRule type="expression" dxfId="66" priority="721" stopIfTrue="1">
      <formula>P24="o"</formula>
    </cfRule>
  </conditionalFormatting>
  <conditionalFormatting sqref="O44">
    <cfRule type="expression" dxfId="65" priority="2804" stopIfTrue="1">
      <formula>P44="r"</formula>
    </cfRule>
    <cfRule type="expression" dxfId="64" priority="2803" stopIfTrue="1">
      <formula>P44="o"</formula>
    </cfRule>
    <cfRule type="expression" dxfId="63" priority="2802" stopIfTrue="1">
      <formula>P44="x"</formula>
    </cfRule>
  </conditionalFormatting>
  <conditionalFormatting sqref="O56:O61">
    <cfRule type="expression" dxfId="62" priority="1246" stopIfTrue="1">
      <formula>P56="x"</formula>
    </cfRule>
    <cfRule type="expression" dxfId="61" priority="1247" stopIfTrue="1">
      <formula>P56="o"</formula>
    </cfRule>
    <cfRule type="expression" dxfId="60" priority="1248" stopIfTrue="1">
      <formula>P56="r"</formula>
    </cfRule>
  </conditionalFormatting>
  <conditionalFormatting sqref="O65:O70">
    <cfRule type="expression" dxfId="59" priority="520" stopIfTrue="1">
      <formula>P65="x"</formula>
    </cfRule>
    <cfRule type="expression" dxfId="58" priority="522" stopIfTrue="1">
      <formula>P65="r"</formula>
    </cfRule>
    <cfRule type="expression" dxfId="57" priority="521" stopIfTrue="1">
      <formula>P65="o"</formula>
    </cfRule>
  </conditionalFormatting>
  <conditionalFormatting sqref="O93:O102">
    <cfRule type="expression" dxfId="56" priority="813" stopIfTrue="1">
      <formula>P93="o"</formula>
    </cfRule>
    <cfRule type="expression" dxfId="55" priority="812" stopIfTrue="1">
      <formula>P93="x"</formula>
    </cfRule>
    <cfRule type="expression" dxfId="54" priority="814" stopIfTrue="1">
      <formula>P93="r"</formula>
    </cfRule>
  </conditionalFormatting>
  <conditionalFormatting sqref="O124:O133">
    <cfRule type="expression" dxfId="53" priority="68" stopIfTrue="1">
      <formula>P124="o"</formula>
    </cfRule>
    <cfRule type="expression" dxfId="52" priority="69" stopIfTrue="1">
      <formula>P124="r"</formula>
    </cfRule>
    <cfRule type="expression" dxfId="51" priority="67" stopIfTrue="1">
      <formula>P124="x"</formula>
    </cfRule>
  </conditionalFormatting>
  <conditionalFormatting sqref="O135">
    <cfRule type="expression" dxfId="50" priority="246" stopIfTrue="1">
      <formula>P135="x"</formula>
    </cfRule>
    <cfRule type="expression" dxfId="49" priority="248" stopIfTrue="1">
      <formula>P135="r"</formula>
    </cfRule>
    <cfRule type="expression" dxfId="48" priority="247" stopIfTrue="1">
      <formula>P135="o"</formula>
    </cfRule>
  </conditionalFormatting>
  <conditionalFormatting sqref="O149">
    <cfRule type="expression" dxfId="47" priority="2045" stopIfTrue="1">
      <formula>P149="r"</formula>
    </cfRule>
    <cfRule type="expression" dxfId="46" priority="2044" stopIfTrue="1">
      <formula>P149="o"</formula>
    </cfRule>
    <cfRule type="expression" dxfId="45" priority="2043" stopIfTrue="1">
      <formula>P149="x"</formula>
    </cfRule>
  </conditionalFormatting>
  <conditionalFormatting sqref="O162">
    <cfRule type="expression" dxfId="44" priority="1821" stopIfTrue="1">
      <formula>P162="x"</formula>
    </cfRule>
    <cfRule type="expression" dxfId="43" priority="1822" stopIfTrue="1">
      <formula>P162="o"</formula>
    </cfRule>
    <cfRule type="expression" dxfId="42" priority="1823" stopIfTrue="1">
      <formula>P162="r"</formula>
    </cfRule>
  </conditionalFormatting>
  <conditionalFormatting sqref="O164:O168">
    <cfRule type="expression" dxfId="41" priority="31" stopIfTrue="1">
      <formula>P164="x"</formula>
    </cfRule>
    <cfRule type="expression" dxfId="40" priority="33" stopIfTrue="1">
      <formula>P164="r"</formula>
    </cfRule>
    <cfRule type="expression" dxfId="39" priority="32" stopIfTrue="1">
      <formula>P164="o"</formula>
    </cfRule>
  </conditionalFormatting>
  <conditionalFormatting sqref="O170:O175">
    <cfRule type="expression" dxfId="38" priority="1446" stopIfTrue="1">
      <formula>P170="r"</formula>
    </cfRule>
    <cfRule type="expression" dxfId="37" priority="1445" stopIfTrue="1">
      <formula>P170="o"</formula>
    </cfRule>
    <cfRule type="expression" dxfId="36" priority="1444" stopIfTrue="1">
      <formula>P170="x"</formula>
    </cfRule>
  </conditionalFormatting>
  <conditionalFormatting sqref="Q14:Q22">
    <cfRule type="expression" dxfId="35" priority="502" stopIfTrue="1">
      <formula>R14="x"</formula>
    </cfRule>
    <cfRule type="expression" dxfId="34" priority="503" stopIfTrue="1">
      <formula>R14="o"</formula>
    </cfRule>
    <cfRule type="expression" dxfId="33" priority="504" stopIfTrue="1">
      <formula>R14="r"</formula>
    </cfRule>
  </conditionalFormatting>
  <conditionalFormatting sqref="Q24:Q29">
    <cfRule type="expression" dxfId="32" priority="723" stopIfTrue="1">
      <formula>R24="x"</formula>
    </cfRule>
    <cfRule type="expression" dxfId="31" priority="724" stopIfTrue="1">
      <formula>R24="o"</formula>
    </cfRule>
    <cfRule type="expression" dxfId="30" priority="725" stopIfTrue="1">
      <formula>R24="r"</formula>
    </cfRule>
  </conditionalFormatting>
  <conditionalFormatting sqref="Q44">
    <cfRule type="expression" dxfId="29" priority="2819" stopIfTrue="1">
      <formula>R44="r"</formula>
    </cfRule>
    <cfRule type="expression" dxfId="28" priority="2818" stopIfTrue="1">
      <formula>R44="o"</formula>
    </cfRule>
    <cfRule type="expression" dxfId="27" priority="2817" stopIfTrue="1">
      <formula>R44="x"</formula>
    </cfRule>
  </conditionalFormatting>
  <conditionalFormatting sqref="Q56:Q61">
    <cfRule type="expression" dxfId="26" priority="1251" stopIfTrue="1">
      <formula>R56="r"</formula>
    </cfRule>
    <cfRule type="expression" dxfId="25" priority="1250" stopIfTrue="1">
      <formula>R56="o"</formula>
    </cfRule>
    <cfRule type="expression" dxfId="24" priority="1249" stopIfTrue="1">
      <formula>R56="x"</formula>
    </cfRule>
  </conditionalFormatting>
  <conditionalFormatting sqref="Q65:Q70">
    <cfRule type="expression" dxfId="23" priority="523" stopIfTrue="1">
      <formula>R65="x"</formula>
    </cfRule>
    <cfRule type="expression" dxfId="22" priority="524" stopIfTrue="1">
      <formula>R65="o"</formula>
    </cfRule>
    <cfRule type="expression" dxfId="21" priority="525" stopIfTrue="1">
      <formula>R65="r"</formula>
    </cfRule>
  </conditionalFormatting>
  <conditionalFormatting sqref="Q93:Q102">
    <cfRule type="expression" dxfId="20" priority="817" stopIfTrue="1">
      <formula>R93="r"</formula>
    </cfRule>
    <cfRule type="expression" dxfId="19" priority="816" stopIfTrue="1">
      <formula>R93="o"</formula>
    </cfRule>
    <cfRule type="expression" dxfId="18" priority="815" stopIfTrue="1">
      <formula>R93="x"</formula>
    </cfRule>
  </conditionalFormatting>
  <conditionalFormatting sqref="Q124:Q133">
    <cfRule type="expression" dxfId="17" priority="70" stopIfTrue="1">
      <formula>R124="x"</formula>
    </cfRule>
    <cfRule type="expression" dxfId="16" priority="71" stopIfTrue="1">
      <formula>R124="o"</formula>
    </cfRule>
    <cfRule type="expression" dxfId="15" priority="72" stopIfTrue="1">
      <formula>R124="r"</formula>
    </cfRule>
  </conditionalFormatting>
  <conditionalFormatting sqref="Q135">
    <cfRule type="expression" dxfId="14" priority="251" stopIfTrue="1">
      <formula>R135="r"</formula>
    </cfRule>
    <cfRule type="expression" dxfId="13" priority="250" stopIfTrue="1">
      <formula>R135="o"</formula>
    </cfRule>
    <cfRule type="expression" dxfId="12" priority="249" stopIfTrue="1">
      <formula>R135="x"</formula>
    </cfRule>
  </conditionalFormatting>
  <conditionalFormatting sqref="Q149">
    <cfRule type="expression" dxfId="11" priority="2048" stopIfTrue="1">
      <formula>R149="r"</formula>
    </cfRule>
    <cfRule type="expression" dxfId="10" priority="2047" stopIfTrue="1">
      <formula>R149="o"</formula>
    </cfRule>
    <cfRule type="expression" dxfId="9" priority="2046" stopIfTrue="1">
      <formula>R149="x"</formula>
    </cfRule>
  </conditionalFormatting>
  <conditionalFormatting sqref="Q162">
    <cfRule type="expression" dxfId="8" priority="1824" stopIfTrue="1">
      <formula>R162="x"</formula>
    </cfRule>
    <cfRule type="expression" dxfId="7" priority="1826" stopIfTrue="1">
      <formula>R162="r"</formula>
    </cfRule>
    <cfRule type="expression" dxfId="6" priority="1825" stopIfTrue="1">
      <formula>R162="o"</formula>
    </cfRule>
  </conditionalFormatting>
  <conditionalFormatting sqref="Q164:Q168">
    <cfRule type="expression" dxfId="5" priority="36" stopIfTrue="1">
      <formula>R164="r"</formula>
    </cfRule>
    <cfRule type="expression" dxfId="4" priority="35" stopIfTrue="1">
      <formula>R164="o"</formula>
    </cfRule>
    <cfRule type="expression" dxfId="3" priority="34" stopIfTrue="1">
      <formula>R164="x"</formula>
    </cfRule>
  </conditionalFormatting>
  <conditionalFormatting sqref="Q170:Q175">
    <cfRule type="expression" dxfId="2" priority="1449" stopIfTrue="1">
      <formula>R170="r"</formula>
    </cfRule>
    <cfRule type="expression" dxfId="1" priority="1448" stopIfTrue="1">
      <formula>R170="o"</formula>
    </cfRule>
    <cfRule type="expression" dxfId="0" priority="1447" stopIfTrue="1">
      <formula>R170="x"</formula>
    </cfRule>
  </conditionalFormatting>
  <pageMargins left="0.25" right="0.25" top="0.75" bottom="0.75" header="0.3" footer="0.3"/>
  <pageSetup paperSize="9" firstPageNumber="0" orientation="landscape" horizontalDpi="300" verticalDpi="300" r:id="rId1"/>
  <headerFooter alignWithMargins="0"/>
  <rowBreaks count="1" manualBreakCount="1">
    <brk id="84" max="16383" man="1"/>
  </rowBreaks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topLeftCell="A13" zoomScale="90" zoomScaleNormal="90" workbookViewId="0">
      <selection activeCell="F24" sqref="F24"/>
    </sheetView>
  </sheetViews>
  <sheetFormatPr defaultRowHeight="12.75" x14ac:dyDescent="0.15"/>
  <cols>
    <col min="1" max="1" width="17.93359375" bestFit="1" customWidth="1"/>
    <col min="2" max="2" width="12.26953125" bestFit="1" customWidth="1"/>
  </cols>
  <sheetData>
    <row r="1" spans="1:3" x14ac:dyDescent="0.15">
      <c r="A1" s="74"/>
      <c r="B1" s="75"/>
      <c r="C1" s="73"/>
    </row>
    <row r="2" spans="1:3" x14ac:dyDescent="0.15">
      <c r="A2" s="73"/>
      <c r="B2" s="78"/>
      <c r="C2" s="73"/>
    </row>
    <row r="3" spans="1:3" x14ac:dyDescent="0.15">
      <c r="A3" s="73"/>
      <c r="B3" s="78"/>
      <c r="C3" s="73"/>
    </row>
    <row r="4" spans="1:3" x14ac:dyDescent="0.15">
      <c r="A4" s="73"/>
      <c r="C4" s="73"/>
    </row>
    <row r="5" spans="1:3" x14ac:dyDescent="0.15">
      <c r="A5" s="73"/>
      <c r="C5" s="73"/>
    </row>
    <row r="6" spans="1:3" x14ac:dyDescent="0.15">
      <c r="A6" s="73"/>
      <c r="C6" s="73"/>
    </row>
    <row r="7" spans="1:3" x14ac:dyDescent="0.15">
      <c r="A7" s="73"/>
      <c r="C7" s="73"/>
    </row>
    <row r="8" spans="1:3" x14ac:dyDescent="0.15">
      <c r="A8" s="73"/>
      <c r="C8" s="73"/>
    </row>
    <row r="9" spans="1:3" x14ac:dyDescent="0.15">
      <c r="A9" s="73"/>
      <c r="C9" s="73"/>
    </row>
    <row r="10" spans="1:3" x14ac:dyDescent="0.15">
      <c r="A10" s="73"/>
      <c r="C10" s="73"/>
    </row>
    <row r="11" spans="1:3" x14ac:dyDescent="0.15">
      <c r="A11" s="73"/>
      <c r="C11" s="73"/>
    </row>
    <row r="12" spans="1:3" x14ac:dyDescent="0.15">
      <c r="A12" s="73"/>
      <c r="C12" s="73"/>
    </row>
    <row r="13" spans="1:3" x14ac:dyDescent="0.15">
      <c r="A13" s="73"/>
      <c r="C13" s="73"/>
    </row>
    <row r="14" spans="1:3" x14ac:dyDescent="0.15">
      <c r="A14" s="73"/>
      <c r="C14" s="73"/>
    </row>
    <row r="15" spans="1:3" x14ac:dyDescent="0.15">
      <c r="A15" s="73"/>
      <c r="C15" s="73"/>
    </row>
    <row r="16" spans="1:3" x14ac:dyDescent="0.15">
      <c r="A16" s="73"/>
      <c r="C16" s="73"/>
    </row>
    <row r="17" spans="1:3" x14ac:dyDescent="0.15">
      <c r="A17" s="73"/>
      <c r="C17" s="73"/>
    </row>
    <row r="18" spans="1:3" x14ac:dyDescent="0.15">
      <c r="A18" s="73"/>
      <c r="C18" s="73"/>
    </row>
    <row r="19" spans="1:3" x14ac:dyDescent="0.15">
      <c r="A19" s="73"/>
      <c r="C19" s="73"/>
    </row>
    <row r="20" spans="1:3" x14ac:dyDescent="0.15">
      <c r="A20" s="73"/>
      <c r="C20" s="73"/>
    </row>
    <row r="21" spans="1:3" x14ac:dyDescent="0.15">
      <c r="A21" s="73"/>
      <c r="C21" s="73"/>
    </row>
    <row r="22" spans="1:3" x14ac:dyDescent="0.15">
      <c r="A22" s="73"/>
      <c r="C22" s="73"/>
    </row>
    <row r="23" spans="1:3" x14ac:dyDescent="0.15">
      <c r="A23" s="73"/>
      <c r="C23" s="73"/>
    </row>
    <row r="24" spans="1:3" x14ac:dyDescent="0.15">
      <c r="A24" s="73"/>
      <c r="C24" s="73"/>
    </row>
    <row r="25" spans="1:3" x14ac:dyDescent="0.15">
      <c r="A25" s="76"/>
      <c r="B25" s="77"/>
      <c r="C25" s="7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B20"/>
    </sheetView>
  </sheetViews>
  <sheetFormatPr defaultRowHeight="12.75" x14ac:dyDescent="0.15"/>
  <cols>
    <col min="1" max="1" width="20.35937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Töölehed</vt:lpstr>
      </vt:variant>
      <vt:variant>
        <vt:i4>3</vt:i4>
      </vt:variant>
      <vt:variant>
        <vt:lpstr>Nimega vahemikud</vt:lpstr>
      </vt:variant>
      <vt:variant>
        <vt:i4>1</vt:i4>
      </vt:variant>
    </vt:vector>
  </HeadingPairs>
  <TitlesOfParts>
    <vt:vector size="4" baseType="lpstr">
      <vt:lpstr>XIII Laane mv.</vt:lpstr>
      <vt:lpstr>Leht1</vt:lpstr>
      <vt:lpstr>Leht2</vt:lpstr>
      <vt:lpstr>XIII Laane mv.!Prindiala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Ahti</dc:creator>
  <cp:lastModifiedBy>Ahti</cp:lastModifiedBy>
  <cp:lastPrinted>2025-03-19T10:42:00Z</cp:lastPrinted>
  <dcterms:created xsi:type="dcterms:W3CDTF">2024-03-18T20:55:27Z</dcterms:created>
  <dcterms:modified xsi:type="dcterms:W3CDTF">2026-03-17T15:59:27Z</dcterms:modified>
</cp:coreProperties>
</file>